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O:\糖尿病検討班\プラス1000歩県民運動促進会(ダイアリー・健康川柳含む)\2024\HP掲載用\"/>
    </mc:Choice>
  </mc:AlternateContent>
  <xr:revisionPtr revIDLastSave="0" documentId="13_ncr:1_{AD15325B-2B6B-4F9F-997C-2483B009BC4E}" xr6:coauthVersionLast="47" xr6:coauthVersionMax="47" xr10:uidLastSave="{00000000-0000-0000-0000-000000000000}"/>
  <workbookProtection workbookAlgorithmName="SHA-512" workbookHashValue="wFH9fk9Jw9KS8DrJSL8X6/9UF9R2s/ejL8KYmlKP9hB0e+EHB421R42Oqodfmu4D+8wGfVU0AhmSgD4jOjY0Ow==" workbookSaltValue="FrD2mfnbsKFECf/o0PDofw==" workbookSpinCount="100000" lockStructure="1"/>
  <bookViews>
    <workbookView xWindow="19080" yWindow="-930" windowWidth="29040" windowHeight="15840" firstSheet="1" activeTab="1" xr2:uid="{00000000-000D-0000-FFFF-FFFF00000000}"/>
  </bookViews>
  <sheets>
    <sheet name="2024" sheetId="13" state="hidden" r:id="rId1"/>
    <sheet name="歩数入力ページ  " sheetId="6" r:id="rId2"/>
    <sheet name="基本歩数算出" sheetId="11" r:id="rId3"/>
    <sheet name="入力例" sheetId="7" r:id="rId4"/>
    <sheet name="活動ボーナス一覧表" sheetId="12" r:id="rId5"/>
    <sheet name="スポーツボーナス歩数" sheetId="9" r:id="rId6"/>
  </sheets>
  <definedNames>
    <definedName name="_xlnm.Print_Area" localSheetId="2">基本歩数算出!$A$1:$X$29</definedName>
    <definedName name="_xlnm.Print_Area" localSheetId="3">入力例!$A$1:$W$42</definedName>
    <definedName name="_xlnm.Print_Area" localSheetId="1">'歩数入力ページ  '!$A$1:$Z$630</definedName>
    <definedName name="祝日リスト">'2024'!$B$20:$B$46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29" i="6" l="1"/>
  <c r="A628" i="6"/>
  <c r="A627" i="6"/>
  <c r="A587" i="6"/>
  <c r="A586" i="6"/>
  <c r="A585" i="6"/>
  <c r="A545" i="6"/>
  <c r="A544" i="6"/>
  <c r="A543" i="6"/>
  <c r="B543" i="6" s="1"/>
  <c r="C16" i="13"/>
  <c r="A557" i="6" s="1"/>
  <c r="A558" i="6" s="1"/>
  <c r="C17" i="13"/>
  <c r="A599" i="6" s="1"/>
  <c r="A600" i="6" s="1"/>
  <c r="C15" i="13"/>
  <c r="A515" i="6" s="1"/>
  <c r="B515" i="6" s="1"/>
  <c r="C547" i="6"/>
  <c r="C589" i="6"/>
  <c r="C505" i="6"/>
  <c r="C630" i="6"/>
  <c r="O629" i="6"/>
  <c r="K629" i="6"/>
  <c r="G629" i="6"/>
  <c r="Q629" i="6" s="1"/>
  <c r="S629" i="6" s="1"/>
  <c r="Q628" i="6"/>
  <c r="S628" i="6" s="1"/>
  <c r="O628" i="6"/>
  <c r="K628" i="6"/>
  <c r="G628" i="6"/>
  <c r="O627" i="6"/>
  <c r="K627" i="6"/>
  <c r="G627" i="6"/>
  <c r="Q627" i="6" s="1"/>
  <c r="S627" i="6" s="1"/>
  <c r="O626" i="6"/>
  <c r="Q626" i="6" s="1"/>
  <c r="S626" i="6" s="1"/>
  <c r="K626" i="6"/>
  <c r="G626" i="6"/>
  <c r="O625" i="6"/>
  <c r="K625" i="6"/>
  <c r="G625" i="6"/>
  <c r="Q625" i="6" s="1"/>
  <c r="S625" i="6" s="1"/>
  <c r="O624" i="6"/>
  <c r="K624" i="6"/>
  <c r="G624" i="6"/>
  <c r="Q624" i="6" s="1"/>
  <c r="S624" i="6" s="1"/>
  <c r="O623" i="6"/>
  <c r="Q623" i="6" s="1"/>
  <c r="S623" i="6" s="1"/>
  <c r="K623" i="6"/>
  <c r="G623" i="6"/>
  <c r="O622" i="6"/>
  <c r="K622" i="6"/>
  <c r="G622" i="6"/>
  <c r="Q622" i="6" s="1"/>
  <c r="S622" i="6" s="1"/>
  <c r="O621" i="6"/>
  <c r="K621" i="6"/>
  <c r="Q621" i="6" s="1"/>
  <c r="S621" i="6" s="1"/>
  <c r="G621" i="6"/>
  <c r="O620" i="6"/>
  <c r="K620" i="6"/>
  <c r="G620" i="6"/>
  <c r="Q620" i="6" s="1"/>
  <c r="S620" i="6" s="1"/>
  <c r="Q619" i="6"/>
  <c r="S619" i="6" s="1"/>
  <c r="O619" i="6"/>
  <c r="K619" i="6"/>
  <c r="G619" i="6"/>
  <c r="O618" i="6"/>
  <c r="K618" i="6"/>
  <c r="G618" i="6"/>
  <c r="Q618" i="6" s="1"/>
  <c r="S618" i="6" s="1"/>
  <c r="Q617" i="6"/>
  <c r="S617" i="6" s="1"/>
  <c r="O617" i="6"/>
  <c r="K617" i="6"/>
  <c r="G617" i="6"/>
  <c r="Q616" i="6"/>
  <c r="S616" i="6" s="1"/>
  <c r="O616" i="6"/>
  <c r="K616" i="6"/>
  <c r="G616" i="6"/>
  <c r="O615" i="6"/>
  <c r="K615" i="6"/>
  <c r="G615" i="6"/>
  <c r="Q615" i="6" s="1"/>
  <c r="S615" i="6" s="1"/>
  <c r="O614" i="6"/>
  <c r="Q614" i="6" s="1"/>
  <c r="S614" i="6" s="1"/>
  <c r="K614" i="6"/>
  <c r="G614" i="6"/>
  <c r="O613" i="6"/>
  <c r="K613" i="6"/>
  <c r="G613" i="6"/>
  <c r="Q613" i="6" s="1"/>
  <c r="S613" i="6" s="1"/>
  <c r="O612" i="6"/>
  <c r="K612" i="6"/>
  <c r="G612" i="6"/>
  <c r="Q612" i="6" s="1"/>
  <c r="S612" i="6" s="1"/>
  <c r="O611" i="6"/>
  <c r="Q611" i="6" s="1"/>
  <c r="S611" i="6" s="1"/>
  <c r="K611" i="6"/>
  <c r="G611" i="6"/>
  <c r="O610" i="6"/>
  <c r="K610" i="6"/>
  <c r="G610" i="6"/>
  <c r="Q610" i="6" s="1"/>
  <c r="S610" i="6" s="1"/>
  <c r="O609" i="6"/>
  <c r="K609" i="6"/>
  <c r="Q609" i="6" s="1"/>
  <c r="S609" i="6" s="1"/>
  <c r="G609" i="6"/>
  <c r="O608" i="6"/>
  <c r="K608" i="6"/>
  <c r="G608" i="6"/>
  <c r="Q608" i="6" s="1"/>
  <c r="S608" i="6" s="1"/>
  <c r="Q607" i="6"/>
  <c r="S607" i="6" s="1"/>
  <c r="O607" i="6"/>
  <c r="K607" i="6"/>
  <c r="G607" i="6"/>
  <c r="O606" i="6"/>
  <c r="K606" i="6"/>
  <c r="G606" i="6"/>
  <c r="Q606" i="6" s="1"/>
  <c r="S606" i="6" s="1"/>
  <c r="Q605" i="6"/>
  <c r="S605" i="6" s="1"/>
  <c r="O605" i="6"/>
  <c r="K605" i="6"/>
  <c r="G605" i="6"/>
  <c r="Q604" i="6"/>
  <c r="S604" i="6" s="1"/>
  <c r="O604" i="6"/>
  <c r="K604" i="6"/>
  <c r="G604" i="6"/>
  <c r="O603" i="6"/>
  <c r="K603" i="6"/>
  <c r="Q603" i="6" s="1"/>
  <c r="S603" i="6" s="1"/>
  <c r="G603" i="6"/>
  <c r="O602" i="6"/>
  <c r="Q602" i="6" s="1"/>
  <c r="S602" i="6" s="1"/>
  <c r="K602" i="6"/>
  <c r="G602" i="6"/>
  <c r="O601" i="6"/>
  <c r="K601" i="6"/>
  <c r="G601" i="6"/>
  <c r="Q601" i="6" s="1"/>
  <c r="S601" i="6" s="1"/>
  <c r="O600" i="6"/>
  <c r="K600" i="6"/>
  <c r="G600" i="6"/>
  <c r="Q600" i="6" s="1"/>
  <c r="S600" i="6" s="1"/>
  <c r="O599" i="6"/>
  <c r="Q599" i="6" s="1"/>
  <c r="K599" i="6"/>
  <c r="G599" i="6"/>
  <c r="C588" i="6"/>
  <c r="O587" i="6"/>
  <c r="K587" i="6"/>
  <c r="G587" i="6"/>
  <c r="Q587" i="6" s="1"/>
  <c r="S587" i="6" s="1"/>
  <c r="Q586" i="6"/>
  <c r="S586" i="6" s="1"/>
  <c r="O586" i="6"/>
  <c r="K586" i="6"/>
  <c r="G586" i="6"/>
  <c r="O585" i="6"/>
  <c r="K585" i="6"/>
  <c r="G585" i="6"/>
  <c r="Q585" i="6" s="1"/>
  <c r="S585" i="6" s="1"/>
  <c r="Q584" i="6"/>
  <c r="S584" i="6" s="1"/>
  <c r="O584" i="6"/>
  <c r="K584" i="6"/>
  <c r="G584" i="6"/>
  <c r="O583" i="6"/>
  <c r="K583" i="6"/>
  <c r="G583" i="6"/>
  <c r="Q583" i="6" s="1"/>
  <c r="S583" i="6" s="1"/>
  <c r="O582" i="6"/>
  <c r="K582" i="6"/>
  <c r="G582" i="6"/>
  <c r="Q582" i="6" s="1"/>
  <c r="S582" i="6" s="1"/>
  <c r="O581" i="6"/>
  <c r="Q581" i="6" s="1"/>
  <c r="S581" i="6" s="1"/>
  <c r="K581" i="6"/>
  <c r="G581" i="6"/>
  <c r="O580" i="6"/>
  <c r="K580" i="6"/>
  <c r="Q580" i="6" s="1"/>
  <c r="S580" i="6" s="1"/>
  <c r="G580" i="6"/>
  <c r="O579" i="6"/>
  <c r="K579" i="6"/>
  <c r="Q579" i="6" s="1"/>
  <c r="S579" i="6" s="1"/>
  <c r="G579" i="6"/>
  <c r="O578" i="6"/>
  <c r="K578" i="6"/>
  <c r="G578" i="6"/>
  <c r="Q578" i="6" s="1"/>
  <c r="S578" i="6" s="1"/>
  <c r="S577" i="6"/>
  <c r="Q577" i="6"/>
  <c r="O577" i="6"/>
  <c r="K577" i="6"/>
  <c r="G577" i="6"/>
  <c r="O576" i="6"/>
  <c r="K576" i="6"/>
  <c r="Q576" i="6" s="1"/>
  <c r="S576" i="6" s="1"/>
  <c r="G576" i="6"/>
  <c r="Q575" i="6"/>
  <c r="S575" i="6" s="1"/>
  <c r="O575" i="6"/>
  <c r="K575" i="6"/>
  <c r="G575" i="6"/>
  <c r="Q574" i="6"/>
  <c r="S574" i="6" s="1"/>
  <c r="O574" i="6"/>
  <c r="K574" i="6"/>
  <c r="G574" i="6"/>
  <c r="O573" i="6"/>
  <c r="K573" i="6"/>
  <c r="G573" i="6"/>
  <c r="Q573" i="6" s="1"/>
  <c r="S573" i="6" s="1"/>
  <c r="Q572" i="6"/>
  <c r="S572" i="6" s="1"/>
  <c r="O572" i="6"/>
  <c r="K572" i="6"/>
  <c r="G572" i="6"/>
  <c r="O571" i="6"/>
  <c r="K571" i="6"/>
  <c r="G571" i="6"/>
  <c r="Q571" i="6" s="1"/>
  <c r="S571" i="6" s="1"/>
  <c r="O570" i="6"/>
  <c r="K570" i="6"/>
  <c r="G570" i="6"/>
  <c r="Q570" i="6" s="1"/>
  <c r="S570" i="6" s="1"/>
  <c r="O569" i="6"/>
  <c r="Q569" i="6" s="1"/>
  <c r="S569" i="6" s="1"/>
  <c r="K569" i="6"/>
  <c r="G569" i="6"/>
  <c r="O568" i="6"/>
  <c r="K568" i="6"/>
  <c r="Q568" i="6" s="1"/>
  <c r="S568" i="6" s="1"/>
  <c r="G568" i="6"/>
  <c r="O567" i="6"/>
  <c r="K567" i="6"/>
  <c r="Q567" i="6" s="1"/>
  <c r="S567" i="6" s="1"/>
  <c r="G567" i="6"/>
  <c r="O566" i="6"/>
  <c r="K566" i="6"/>
  <c r="G566" i="6"/>
  <c r="Q566" i="6" s="1"/>
  <c r="S566" i="6" s="1"/>
  <c r="S565" i="6"/>
  <c r="Q565" i="6"/>
  <c r="O565" i="6"/>
  <c r="K565" i="6"/>
  <c r="G565" i="6"/>
  <c r="O564" i="6"/>
  <c r="K564" i="6"/>
  <c r="Q564" i="6" s="1"/>
  <c r="S564" i="6" s="1"/>
  <c r="G564" i="6"/>
  <c r="Q563" i="6"/>
  <c r="S563" i="6" s="1"/>
  <c r="O563" i="6"/>
  <c r="K563" i="6"/>
  <c r="G563" i="6"/>
  <c r="Q562" i="6"/>
  <c r="S562" i="6" s="1"/>
  <c r="O562" i="6"/>
  <c r="K562" i="6"/>
  <c r="G562" i="6"/>
  <c r="O561" i="6"/>
  <c r="K561" i="6"/>
  <c r="G561" i="6"/>
  <c r="Q561" i="6" s="1"/>
  <c r="S561" i="6" s="1"/>
  <c r="Q560" i="6"/>
  <c r="S560" i="6" s="1"/>
  <c r="O560" i="6"/>
  <c r="K560" i="6"/>
  <c r="G560" i="6"/>
  <c r="O559" i="6"/>
  <c r="K559" i="6"/>
  <c r="G559" i="6"/>
  <c r="Q559" i="6" s="1"/>
  <c r="S559" i="6" s="1"/>
  <c r="O558" i="6"/>
  <c r="K558" i="6"/>
  <c r="G558" i="6"/>
  <c r="Q558" i="6" s="1"/>
  <c r="S558" i="6" s="1"/>
  <c r="O557" i="6"/>
  <c r="Q557" i="6" s="1"/>
  <c r="K557" i="6"/>
  <c r="G557" i="6"/>
  <c r="C546" i="6"/>
  <c r="Q545" i="6"/>
  <c r="S545" i="6" s="1"/>
  <c r="O545" i="6"/>
  <c r="K545" i="6"/>
  <c r="G545" i="6"/>
  <c r="O544" i="6"/>
  <c r="K544" i="6"/>
  <c r="G544" i="6"/>
  <c r="Q544" i="6" s="1"/>
  <c r="S544" i="6" s="1"/>
  <c r="S543" i="6"/>
  <c r="Q543" i="6"/>
  <c r="O543" i="6"/>
  <c r="K543" i="6"/>
  <c r="G543" i="6"/>
  <c r="O542" i="6"/>
  <c r="K542" i="6"/>
  <c r="G542" i="6"/>
  <c r="Q542" i="6" s="1"/>
  <c r="S542" i="6" s="1"/>
  <c r="O541" i="6"/>
  <c r="Q541" i="6" s="1"/>
  <c r="S541" i="6" s="1"/>
  <c r="K541" i="6"/>
  <c r="G541" i="6"/>
  <c r="O540" i="6"/>
  <c r="K540" i="6"/>
  <c r="Q540" i="6" s="1"/>
  <c r="S540" i="6" s="1"/>
  <c r="G540" i="6"/>
  <c r="O539" i="6"/>
  <c r="K539" i="6"/>
  <c r="G539" i="6"/>
  <c r="Q539" i="6" s="1"/>
  <c r="S539" i="6" s="1"/>
  <c r="S538" i="6"/>
  <c r="Q538" i="6"/>
  <c r="O538" i="6"/>
  <c r="K538" i="6"/>
  <c r="G538" i="6"/>
  <c r="O537" i="6"/>
  <c r="K537" i="6"/>
  <c r="G537" i="6"/>
  <c r="Q537" i="6" s="1"/>
  <c r="S537" i="6" s="1"/>
  <c r="O536" i="6"/>
  <c r="K536" i="6"/>
  <c r="Q536" i="6" s="1"/>
  <c r="S536" i="6" s="1"/>
  <c r="G536" i="6"/>
  <c r="O535" i="6"/>
  <c r="K535" i="6"/>
  <c r="G535" i="6"/>
  <c r="Q535" i="6" s="1"/>
  <c r="S535" i="6" s="1"/>
  <c r="O534" i="6"/>
  <c r="K534" i="6"/>
  <c r="G534" i="6"/>
  <c r="Q534" i="6" s="1"/>
  <c r="S534" i="6" s="1"/>
  <c r="Q533" i="6"/>
  <c r="S533" i="6" s="1"/>
  <c r="O533" i="6"/>
  <c r="K533" i="6"/>
  <c r="G533" i="6"/>
  <c r="O532" i="6"/>
  <c r="K532" i="6"/>
  <c r="G532" i="6"/>
  <c r="Q532" i="6" s="1"/>
  <c r="S532" i="6" s="1"/>
  <c r="S531" i="6"/>
  <c r="Q531" i="6"/>
  <c r="O531" i="6"/>
  <c r="K531" i="6"/>
  <c r="G531" i="6"/>
  <c r="O530" i="6"/>
  <c r="K530" i="6"/>
  <c r="G530" i="6"/>
  <c r="Q530" i="6" s="1"/>
  <c r="S530" i="6" s="1"/>
  <c r="O529" i="6"/>
  <c r="Q529" i="6" s="1"/>
  <c r="S529" i="6" s="1"/>
  <c r="K529" i="6"/>
  <c r="G529" i="6"/>
  <c r="O528" i="6"/>
  <c r="K528" i="6"/>
  <c r="Q528" i="6" s="1"/>
  <c r="S528" i="6" s="1"/>
  <c r="G528" i="6"/>
  <c r="O527" i="6"/>
  <c r="K527" i="6"/>
  <c r="G527" i="6"/>
  <c r="Q527" i="6" s="1"/>
  <c r="S527" i="6" s="1"/>
  <c r="Q526" i="6"/>
  <c r="S526" i="6" s="1"/>
  <c r="O526" i="6"/>
  <c r="K526" i="6"/>
  <c r="G526" i="6"/>
  <c r="O525" i="6"/>
  <c r="K525" i="6"/>
  <c r="G525" i="6"/>
  <c r="Q525" i="6" s="1"/>
  <c r="S525" i="6" s="1"/>
  <c r="O524" i="6"/>
  <c r="K524" i="6"/>
  <c r="Q524" i="6" s="1"/>
  <c r="S524" i="6" s="1"/>
  <c r="G524" i="6"/>
  <c r="O523" i="6"/>
  <c r="K523" i="6"/>
  <c r="G523" i="6"/>
  <c r="Q523" i="6" s="1"/>
  <c r="S523" i="6" s="1"/>
  <c r="O522" i="6"/>
  <c r="K522" i="6"/>
  <c r="G522" i="6"/>
  <c r="Q522" i="6" s="1"/>
  <c r="S522" i="6" s="1"/>
  <c r="O521" i="6"/>
  <c r="Q521" i="6" s="1"/>
  <c r="S521" i="6" s="1"/>
  <c r="K521" i="6"/>
  <c r="G521" i="6"/>
  <c r="O520" i="6"/>
  <c r="K520" i="6"/>
  <c r="G520" i="6"/>
  <c r="Q520" i="6" s="1"/>
  <c r="S520" i="6" s="1"/>
  <c r="S519" i="6"/>
  <c r="Q519" i="6"/>
  <c r="O519" i="6"/>
  <c r="K519" i="6"/>
  <c r="G519" i="6"/>
  <c r="O518" i="6"/>
  <c r="K518" i="6"/>
  <c r="G518" i="6"/>
  <c r="Q518" i="6" s="1"/>
  <c r="S518" i="6" s="1"/>
  <c r="O517" i="6"/>
  <c r="Q517" i="6" s="1"/>
  <c r="S517" i="6" s="1"/>
  <c r="K517" i="6"/>
  <c r="G517" i="6"/>
  <c r="O516" i="6"/>
  <c r="K516" i="6"/>
  <c r="Q516" i="6" s="1"/>
  <c r="S516" i="6" s="1"/>
  <c r="G516" i="6"/>
  <c r="O515" i="6"/>
  <c r="K515" i="6"/>
  <c r="G515" i="6"/>
  <c r="Q515" i="6" s="1"/>
  <c r="Q48" i="6"/>
  <c r="K12" i="6"/>
  <c r="C1" i="6"/>
  <c r="C43" i="6"/>
  <c r="C85" i="6"/>
  <c r="C127" i="6"/>
  <c r="C169" i="6"/>
  <c r="C211" i="6"/>
  <c r="C253" i="6"/>
  <c r="C295" i="6"/>
  <c r="C337" i="6"/>
  <c r="C379" i="6"/>
  <c r="C421" i="6"/>
  <c r="C463" i="6"/>
  <c r="C3" i="13"/>
  <c r="A53" i="6" s="1"/>
  <c r="B53" i="6" s="1"/>
  <c r="C4" i="13"/>
  <c r="A95" i="6" s="1"/>
  <c r="A96" i="6" s="1"/>
  <c r="C5" i="13"/>
  <c r="A137" i="6" s="1"/>
  <c r="C6" i="13"/>
  <c r="A179" i="6" s="1"/>
  <c r="C7" i="13"/>
  <c r="A221" i="6" s="1"/>
  <c r="B221" i="6" s="1"/>
  <c r="C8" i="13"/>
  <c r="A263" i="6" s="1"/>
  <c r="A264" i="6" s="1"/>
  <c r="C9" i="13"/>
  <c r="A305" i="6" s="1"/>
  <c r="A306" i="6" s="1"/>
  <c r="C10" i="13"/>
  <c r="A347" i="6" s="1"/>
  <c r="C11" i="13"/>
  <c r="A389" i="6" s="1"/>
  <c r="A390" i="6" s="1"/>
  <c r="C12" i="13"/>
  <c r="A431" i="6" s="1"/>
  <c r="C13" i="13"/>
  <c r="A473" i="6" s="1"/>
  <c r="B473" i="6" s="1"/>
  <c r="C2" i="13"/>
  <c r="A11" i="6" s="1"/>
  <c r="B95" i="6" l="1"/>
  <c r="B599" i="6"/>
  <c r="B137" i="6"/>
  <c r="A138" i="6"/>
  <c r="B600" i="6"/>
  <c r="A601" i="6"/>
  <c r="B601" i="6" s="1"/>
  <c r="B179" i="6"/>
  <c r="A180" i="6"/>
  <c r="A12" i="6"/>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B11" i="6"/>
  <c r="A97" i="6"/>
  <c r="B96" i="6"/>
  <c r="B390" i="6"/>
  <c r="A391" i="6"/>
  <c r="B431" i="6"/>
  <c r="A432" i="6"/>
  <c r="A265" i="6"/>
  <c r="B264" i="6"/>
  <c r="A348" i="6"/>
  <c r="B347" i="6"/>
  <c r="A307" i="6"/>
  <c r="B306" i="6"/>
  <c r="A474" i="6"/>
  <c r="B305" i="6"/>
  <c r="B557" i="6"/>
  <c r="B263" i="6"/>
  <c r="A54" i="6"/>
  <c r="A222" i="6"/>
  <c r="B389" i="6"/>
  <c r="Q630" i="6"/>
  <c r="Q594" i="6" s="1"/>
  <c r="S599" i="6"/>
  <c r="Q588" i="6"/>
  <c r="Q552" i="6" s="1"/>
  <c r="S557" i="6"/>
  <c r="A559" i="6"/>
  <c r="B558" i="6"/>
  <c r="S515" i="6"/>
  <c r="Q546" i="6"/>
  <c r="Q510" i="6" s="1"/>
  <c r="A516" i="6"/>
  <c r="A602" i="6" l="1"/>
  <c r="A603" i="6" s="1"/>
  <c r="B474" i="6"/>
  <c r="A475" i="6"/>
  <c r="B97" i="6"/>
  <c r="A98" i="6"/>
  <c r="A308" i="6"/>
  <c r="B307" i="6"/>
  <c r="A181" i="6"/>
  <c r="B180" i="6"/>
  <c r="A392" i="6"/>
  <c r="B391" i="6"/>
  <c r="A349" i="6"/>
  <c r="B348" i="6"/>
  <c r="A266" i="6"/>
  <c r="B265" i="6"/>
  <c r="B222" i="6"/>
  <c r="A223" i="6"/>
  <c r="A433" i="6"/>
  <c r="B432" i="6"/>
  <c r="A139" i="6"/>
  <c r="B138" i="6"/>
  <c r="A55" i="6"/>
  <c r="B54" i="6"/>
  <c r="S630" i="6"/>
  <c r="S594" i="6"/>
  <c r="W591" i="6" s="1"/>
  <c r="S588" i="6"/>
  <c r="S552" i="6"/>
  <c r="W549" i="6" s="1"/>
  <c r="B559" i="6"/>
  <c r="A560" i="6"/>
  <c r="S510" i="6"/>
  <c r="W507" i="6" s="1"/>
  <c r="S546" i="6"/>
  <c r="B516" i="6"/>
  <c r="A517"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602" i="6" l="1"/>
  <c r="A350" i="6"/>
  <c r="B349" i="6"/>
  <c r="A56" i="6"/>
  <c r="B55" i="6"/>
  <c r="A393" i="6"/>
  <c r="B392" i="6"/>
  <c r="A140" i="6"/>
  <c r="B139" i="6"/>
  <c r="A182" i="6"/>
  <c r="B181" i="6"/>
  <c r="A434" i="6"/>
  <c r="B433" i="6"/>
  <c r="A309" i="6"/>
  <c r="B308" i="6"/>
  <c r="A224" i="6"/>
  <c r="B223" i="6"/>
  <c r="B98" i="6"/>
  <c r="A99" i="6"/>
  <c r="B475" i="6"/>
  <c r="A476" i="6"/>
  <c r="A267" i="6"/>
  <c r="B266" i="6"/>
  <c r="A604" i="6"/>
  <c r="B603" i="6"/>
  <c r="A561" i="6"/>
  <c r="B560" i="6"/>
  <c r="A518" i="6"/>
  <c r="B517" i="6"/>
  <c r="D18" i="11"/>
  <c r="P17" i="11"/>
  <c r="L17" i="11"/>
  <c r="H17" i="11"/>
  <c r="R17" i="11" s="1"/>
  <c r="T17" i="11" s="1"/>
  <c r="P16" i="11"/>
  <c r="L16" i="11"/>
  <c r="H16" i="11"/>
  <c r="P15" i="11"/>
  <c r="L15" i="11"/>
  <c r="R15" i="11"/>
  <c r="T15" i="11"/>
  <c r="H15" i="11"/>
  <c r="P14" i="11"/>
  <c r="L14" i="11"/>
  <c r="R14" i="11"/>
  <c r="T14" i="11" s="1"/>
  <c r="H14" i="11"/>
  <c r="P13" i="11"/>
  <c r="L13" i="11"/>
  <c r="H13" i="11"/>
  <c r="R13" i="11" s="1"/>
  <c r="T13" i="11" s="1"/>
  <c r="P12" i="11"/>
  <c r="L12" i="11"/>
  <c r="H12" i="11"/>
  <c r="P11" i="11"/>
  <c r="L11" i="11"/>
  <c r="H11" i="11"/>
  <c r="C42" i="7"/>
  <c r="O41" i="7"/>
  <c r="K41" i="7"/>
  <c r="Q41" i="7" s="1"/>
  <c r="S41" i="7" s="1"/>
  <c r="G41" i="7"/>
  <c r="O40" i="7"/>
  <c r="K40" i="7"/>
  <c r="G40" i="7"/>
  <c r="O39" i="7"/>
  <c r="K39" i="7"/>
  <c r="G39" i="7"/>
  <c r="O38" i="7"/>
  <c r="K38" i="7"/>
  <c r="G38" i="7"/>
  <c r="O37" i="7"/>
  <c r="K37" i="7"/>
  <c r="G37" i="7"/>
  <c r="O36" i="7"/>
  <c r="K36" i="7"/>
  <c r="G36" i="7"/>
  <c r="Q36" i="7" s="1"/>
  <c r="S36" i="7" s="1"/>
  <c r="O35" i="7"/>
  <c r="K35" i="7"/>
  <c r="Q35" i="7" s="1"/>
  <c r="S35" i="7" s="1"/>
  <c r="G35" i="7"/>
  <c r="O34" i="7"/>
  <c r="K34" i="7"/>
  <c r="G34" i="7"/>
  <c r="O33" i="7"/>
  <c r="K33" i="7"/>
  <c r="Q33" i="7" s="1"/>
  <c r="S33" i="7" s="1"/>
  <c r="G33" i="7"/>
  <c r="O32" i="7"/>
  <c r="K32" i="7"/>
  <c r="G32" i="7"/>
  <c r="Q32" i="7" s="1"/>
  <c r="S32" i="7" s="1"/>
  <c r="O31" i="7"/>
  <c r="K31" i="7"/>
  <c r="G31" i="7"/>
  <c r="Q31" i="7"/>
  <c r="S31" i="7" s="1"/>
  <c r="O30" i="7"/>
  <c r="K30" i="7"/>
  <c r="G30" i="7"/>
  <c r="Q30" i="7" s="1"/>
  <c r="S30" i="7" s="1"/>
  <c r="O29" i="7"/>
  <c r="K29" i="7"/>
  <c r="G29" i="7"/>
  <c r="O28" i="7"/>
  <c r="K28" i="7"/>
  <c r="G28" i="7"/>
  <c r="Q28" i="7" s="1"/>
  <c r="S28" i="7" s="1"/>
  <c r="O27" i="7"/>
  <c r="K27" i="7"/>
  <c r="Q27" i="7" s="1"/>
  <c r="S27" i="7" s="1"/>
  <c r="G27" i="7"/>
  <c r="O26" i="7"/>
  <c r="K26" i="7"/>
  <c r="G26" i="7"/>
  <c r="O25" i="7"/>
  <c r="K25" i="7"/>
  <c r="G25" i="7"/>
  <c r="Q25" i="7"/>
  <c r="S25" i="7" s="1"/>
  <c r="O24" i="7"/>
  <c r="K24" i="7"/>
  <c r="G24" i="7"/>
  <c r="Q24" i="7" s="1"/>
  <c r="S24" i="7" s="1"/>
  <c r="O23" i="7"/>
  <c r="K23" i="7"/>
  <c r="Q23" i="7" s="1"/>
  <c r="S23" i="7" s="1"/>
  <c r="G23" i="7"/>
  <c r="O22" i="7"/>
  <c r="K22" i="7"/>
  <c r="G22" i="7"/>
  <c r="Q22" i="7" s="1"/>
  <c r="S22" i="7" s="1"/>
  <c r="O21" i="7"/>
  <c r="K21" i="7"/>
  <c r="G21" i="7"/>
  <c r="Q21" i="7"/>
  <c r="S21" i="7" s="1"/>
  <c r="O20" i="7"/>
  <c r="K20" i="7"/>
  <c r="G20" i="7"/>
  <c r="O19" i="7"/>
  <c r="K19" i="7"/>
  <c r="G19" i="7"/>
  <c r="O18" i="7"/>
  <c r="K18" i="7"/>
  <c r="G18" i="7"/>
  <c r="O17" i="7"/>
  <c r="K17" i="7"/>
  <c r="G17" i="7"/>
  <c r="O16" i="7"/>
  <c r="K16" i="7"/>
  <c r="G16" i="7"/>
  <c r="O15" i="7"/>
  <c r="K15" i="7"/>
  <c r="G15" i="7"/>
  <c r="Q15" i="7"/>
  <c r="S15" i="7" s="1"/>
  <c r="O14" i="7"/>
  <c r="K14" i="7"/>
  <c r="G14" i="7"/>
  <c r="Q14" i="7" s="1"/>
  <c r="S14" i="7" s="1"/>
  <c r="O13" i="7"/>
  <c r="K13" i="7"/>
  <c r="Q13" i="7" s="1"/>
  <c r="S13" i="7" s="1"/>
  <c r="G13" i="7"/>
  <c r="O12" i="7"/>
  <c r="K12" i="7"/>
  <c r="G12" i="7"/>
  <c r="O11" i="7"/>
  <c r="K11" i="7"/>
  <c r="G11" i="7"/>
  <c r="C504" i="6"/>
  <c r="O503" i="6"/>
  <c r="K503" i="6"/>
  <c r="Q503" i="6" s="1"/>
  <c r="S503" i="6" s="1"/>
  <c r="G503" i="6"/>
  <c r="O502" i="6"/>
  <c r="K502" i="6"/>
  <c r="G502" i="6"/>
  <c r="Q502" i="6" s="1"/>
  <c r="O501" i="6"/>
  <c r="K501" i="6"/>
  <c r="G501" i="6"/>
  <c r="O500" i="6"/>
  <c r="K500" i="6"/>
  <c r="G500" i="6"/>
  <c r="Q500" i="6" s="1"/>
  <c r="O499" i="6"/>
  <c r="K499" i="6"/>
  <c r="G499" i="6"/>
  <c r="O498" i="6"/>
  <c r="K498" i="6"/>
  <c r="G498" i="6"/>
  <c r="O497" i="6"/>
  <c r="K497" i="6"/>
  <c r="G497" i="6"/>
  <c r="O496" i="6"/>
  <c r="K496" i="6"/>
  <c r="G496" i="6"/>
  <c r="O495" i="6"/>
  <c r="K495" i="6"/>
  <c r="G495" i="6"/>
  <c r="Q495" i="6" s="1"/>
  <c r="S495" i="6" s="1"/>
  <c r="O494" i="6"/>
  <c r="K494" i="6"/>
  <c r="G494" i="6"/>
  <c r="O493" i="6"/>
  <c r="K493" i="6"/>
  <c r="G493" i="6"/>
  <c r="O492" i="6"/>
  <c r="K492" i="6"/>
  <c r="G492" i="6"/>
  <c r="O491" i="6"/>
  <c r="K491" i="6"/>
  <c r="G491" i="6"/>
  <c r="O490" i="6"/>
  <c r="K490" i="6"/>
  <c r="G490" i="6"/>
  <c r="Q490" i="6" s="1"/>
  <c r="S490" i="6" s="1"/>
  <c r="O489" i="6"/>
  <c r="K489" i="6"/>
  <c r="Q489" i="6" s="1"/>
  <c r="S489" i="6" s="1"/>
  <c r="G489" i="6"/>
  <c r="O488" i="6"/>
  <c r="K488" i="6"/>
  <c r="G488" i="6"/>
  <c r="Q488" i="6" s="1"/>
  <c r="S488" i="6" s="1"/>
  <c r="O487" i="6"/>
  <c r="K487" i="6"/>
  <c r="G487" i="6"/>
  <c r="O486" i="6"/>
  <c r="K486" i="6"/>
  <c r="G486" i="6"/>
  <c r="O485" i="6"/>
  <c r="K485" i="6"/>
  <c r="Q485" i="6" s="1"/>
  <c r="S485" i="6" s="1"/>
  <c r="G485" i="6"/>
  <c r="O484" i="6"/>
  <c r="K484" i="6"/>
  <c r="G484" i="6"/>
  <c r="O483" i="6"/>
  <c r="K483" i="6"/>
  <c r="G483" i="6"/>
  <c r="Q483" i="6" s="1"/>
  <c r="S483" i="6" s="1"/>
  <c r="O482" i="6"/>
  <c r="K482" i="6"/>
  <c r="G482" i="6"/>
  <c r="O481" i="6"/>
  <c r="K481" i="6"/>
  <c r="G481" i="6"/>
  <c r="O480" i="6"/>
  <c r="K480" i="6"/>
  <c r="G480" i="6"/>
  <c r="Q480" i="6" s="1"/>
  <c r="S480" i="6" s="1"/>
  <c r="O479" i="6"/>
  <c r="K479" i="6"/>
  <c r="G479" i="6"/>
  <c r="O478" i="6"/>
  <c r="K478" i="6"/>
  <c r="G478" i="6"/>
  <c r="O477" i="6"/>
  <c r="K477" i="6"/>
  <c r="G477" i="6"/>
  <c r="O476" i="6"/>
  <c r="K476" i="6"/>
  <c r="G476" i="6"/>
  <c r="Q476" i="6"/>
  <c r="S476" i="6" s="1"/>
  <c r="O475" i="6"/>
  <c r="K475" i="6"/>
  <c r="G475" i="6"/>
  <c r="O474" i="6"/>
  <c r="K474" i="6"/>
  <c r="G474" i="6"/>
  <c r="Q474" i="6"/>
  <c r="S474" i="6" s="1"/>
  <c r="O473" i="6"/>
  <c r="K473" i="6"/>
  <c r="G473" i="6"/>
  <c r="C462" i="6"/>
  <c r="O461" i="6"/>
  <c r="K461" i="6"/>
  <c r="G461" i="6"/>
  <c r="O460" i="6"/>
  <c r="K460" i="6"/>
  <c r="G460" i="6"/>
  <c r="Q460" i="6" s="1"/>
  <c r="S460" i="6" s="1"/>
  <c r="O459" i="6"/>
  <c r="K459" i="6"/>
  <c r="G459" i="6"/>
  <c r="O458" i="6"/>
  <c r="K458" i="6"/>
  <c r="G458" i="6"/>
  <c r="Q458" i="6" s="1"/>
  <c r="S458" i="6" s="1"/>
  <c r="O457" i="6"/>
  <c r="K457" i="6"/>
  <c r="G457" i="6"/>
  <c r="Q457" i="6" s="1"/>
  <c r="S457" i="6" s="1"/>
  <c r="O456" i="6"/>
  <c r="K456" i="6"/>
  <c r="G456" i="6"/>
  <c r="O455" i="6"/>
  <c r="K455" i="6"/>
  <c r="G455" i="6"/>
  <c r="Q455" i="6" s="1"/>
  <c r="S455" i="6" s="1"/>
  <c r="O454" i="6"/>
  <c r="K454" i="6"/>
  <c r="G454" i="6"/>
  <c r="Q454" i="6" s="1"/>
  <c r="S454" i="6" s="1"/>
  <c r="O453" i="6"/>
  <c r="K453" i="6"/>
  <c r="G453" i="6"/>
  <c r="O452" i="6"/>
  <c r="K452" i="6"/>
  <c r="G452" i="6"/>
  <c r="O451" i="6"/>
  <c r="K451" i="6"/>
  <c r="G451" i="6"/>
  <c r="O450" i="6"/>
  <c r="K450" i="6"/>
  <c r="G450" i="6"/>
  <c r="Q450" i="6" s="1"/>
  <c r="S450" i="6" s="1"/>
  <c r="O449" i="6"/>
  <c r="K449" i="6"/>
  <c r="G449" i="6"/>
  <c r="O448" i="6"/>
  <c r="K448" i="6"/>
  <c r="G448" i="6"/>
  <c r="O447" i="6"/>
  <c r="K447" i="6"/>
  <c r="G447" i="6"/>
  <c r="Q447" i="6" s="1"/>
  <c r="S447" i="6" s="1"/>
  <c r="O446" i="6"/>
  <c r="K446" i="6"/>
  <c r="G446" i="6"/>
  <c r="O445" i="6"/>
  <c r="K445" i="6"/>
  <c r="G445" i="6"/>
  <c r="O444" i="6"/>
  <c r="K444" i="6"/>
  <c r="G444" i="6"/>
  <c r="O443" i="6"/>
  <c r="K443" i="6"/>
  <c r="G443" i="6"/>
  <c r="Q443" i="6" s="1"/>
  <c r="S443" i="6" s="1"/>
  <c r="O442" i="6"/>
  <c r="K442" i="6"/>
  <c r="Q442" i="6" s="1"/>
  <c r="S442" i="6" s="1"/>
  <c r="G442" i="6"/>
  <c r="O441" i="6"/>
  <c r="K441" i="6"/>
  <c r="G441" i="6"/>
  <c r="O440" i="6"/>
  <c r="K440" i="6"/>
  <c r="G440" i="6"/>
  <c r="O439" i="6"/>
  <c r="K439" i="6"/>
  <c r="G439" i="6"/>
  <c r="O438" i="6"/>
  <c r="K438" i="6"/>
  <c r="G438" i="6"/>
  <c r="O437" i="6"/>
  <c r="K437" i="6"/>
  <c r="G437" i="6"/>
  <c r="Q437" i="6" s="1"/>
  <c r="S437" i="6" s="1"/>
  <c r="O436" i="6"/>
  <c r="K436" i="6"/>
  <c r="G436" i="6"/>
  <c r="O435" i="6"/>
  <c r="K435" i="6"/>
  <c r="G435" i="6"/>
  <c r="O434" i="6"/>
  <c r="K434" i="6"/>
  <c r="G434" i="6"/>
  <c r="Q434" i="6" s="1"/>
  <c r="S434" i="6" s="1"/>
  <c r="O433" i="6"/>
  <c r="K433" i="6"/>
  <c r="G433" i="6"/>
  <c r="Q433" i="6" s="1"/>
  <c r="S433" i="6" s="1"/>
  <c r="O432" i="6"/>
  <c r="K432" i="6"/>
  <c r="G432" i="6"/>
  <c r="O431" i="6"/>
  <c r="K431" i="6"/>
  <c r="G431" i="6"/>
  <c r="Q431" i="6" s="1"/>
  <c r="C420" i="6"/>
  <c r="O419" i="6"/>
  <c r="K419" i="6"/>
  <c r="G419" i="6"/>
  <c r="O418" i="6"/>
  <c r="K418" i="6"/>
  <c r="Q418" i="6" s="1"/>
  <c r="S418" i="6" s="1"/>
  <c r="G418" i="6"/>
  <c r="O417" i="6"/>
  <c r="K417" i="6"/>
  <c r="G417" i="6"/>
  <c r="O416" i="6"/>
  <c r="K416" i="6"/>
  <c r="G416" i="6"/>
  <c r="O415" i="6"/>
  <c r="K415" i="6"/>
  <c r="G415" i="6"/>
  <c r="Q415" i="6" s="1"/>
  <c r="S415" i="6" s="1"/>
  <c r="O414" i="6"/>
  <c r="K414" i="6"/>
  <c r="G414" i="6"/>
  <c r="O413" i="6"/>
  <c r="K413" i="6"/>
  <c r="G413" i="6"/>
  <c r="O412" i="6"/>
  <c r="K412" i="6"/>
  <c r="G412" i="6"/>
  <c r="O411" i="6"/>
  <c r="K411" i="6"/>
  <c r="G411" i="6"/>
  <c r="Q411" i="6" s="1"/>
  <c r="S411" i="6" s="1"/>
  <c r="O410" i="6"/>
  <c r="K410" i="6"/>
  <c r="G410" i="6"/>
  <c r="O409" i="6"/>
  <c r="K409" i="6"/>
  <c r="G409" i="6"/>
  <c r="O408" i="6"/>
  <c r="K408" i="6"/>
  <c r="G408" i="6"/>
  <c r="O407" i="6"/>
  <c r="K407" i="6"/>
  <c r="G407" i="6"/>
  <c r="Q407" i="6" s="1"/>
  <c r="S407" i="6" s="1"/>
  <c r="O406" i="6"/>
  <c r="K406" i="6"/>
  <c r="G406" i="6"/>
  <c r="Q406" i="6" s="1"/>
  <c r="S406" i="6" s="1"/>
  <c r="O405" i="6"/>
  <c r="K405" i="6"/>
  <c r="G405" i="6"/>
  <c r="O404" i="6"/>
  <c r="K404" i="6"/>
  <c r="G404" i="6"/>
  <c r="Q404" i="6" s="1"/>
  <c r="S404" i="6" s="1"/>
  <c r="O403" i="6"/>
  <c r="K403" i="6"/>
  <c r="G403" i="6"/>
  <c r="O402" i="6"/>
  <c r="K402" i="6"/>
  <c r="G402" i="6"/>
  <c r="O401" i="6"/>
  <c r="K401" i="6"/>
  <c r="G401" i="6"/>
  <c r="Q401" i="6" s="1"/>
  <c r="S401" i="6" s="1"/>
  <c r="O400" i="6"/>
  <c r="K400" i="6"/>
  <c r="G400" i="6"/>
  <c r="O399" i="6"/>
  <c r="K399" i="6"/>
  <c r="G399" i="6"/>
  <c r="Q399" i="6" s="1"/>
  <c r="S399" i="6" s="1"/>
  <c r="O398" i="6"/>
  <c r="K398" i="6"/>
  <c r="G398" i="6"/>
  <c r="O397" i="6"/>
  <c r="K397" i="6"/>
  <c r="G397" i="6"/>
  <c r="Q397" i="6" s="1"/>
  <c r="S397" i="6" s="1"/>
  <c r="O396" i="6"/>
  <c r="K396" i="6"/>
  <c r="G396" i="6"/>
  <c r="Q396" i="6" s="1"/>
  <c r="S396" i="6" s="1"/>
  <c r="O395" i="6"/>
  <c r="K395" i="6"/>
  <c r="G395" i="6"/>
  <c r="O394" i="6"/>
  <c r="K394" i="6"/>
  <c r="G394" i="6"/>
  <c r="O393" i="6"/>
  <c r="K393" i="6"/>
  <c r="G393" i="6"/>
  <c r="O392" i="6"/>
  <c r="K392" i="6"/>
  <c r="G392" i="6"/>
  <c r="O391" i="6"/>
  <c r="K391" i="6"/>
  <c r="G391" i="6"/>
  <c r="O390" i="6"/>
  <c r="K390" i="6"/>
  <c r="G390" i="6"/>
  <c r="O389" i="6"/>
  <c r="K389" i="6"/>
  <c r="Q389" i="6"/>
  <c r="G389" i="6"/>
  <c r="C378" i="6"/>
  <c r="O377" i="6"/>
  <c r="K377" i="6"/>
  <c r="Q377" i="6" s="1"/>
  <c r="S377" i="6" s="1"/>
  <c r="G377" i="6"/>
  <c r="O376" i="6"/>
  <c r="K376" i="6"/>
  <c r="G376" i="6"/>
  <c r="Q376" i="6" s="1"/>
  <c r="S376" i="6"/>
  <c r="O375" i="6"/>
  <c r="K375" i="6"/>
  <c r="G375" i="6"/>
  <c r="Q375" i="6"/>
  <c r="S375" i="6" s="1"/>
  <c r="O374" i="6"/>
  <c r="K374" i="6"/>
  <c r="G374" i="6"/>
  <c r="Q374" i="6" s="1"/>
  <c r="S374" i="6" s="1"/>
  <c r="O373" i="6"/>
  <c r="K373" i="6"/>
  <c r="G373" i="6"/>
  <c r="O372" i="6"/>
  <c r="K372" i="6"/>
  <c r="G372" i="6"/>
  <c r="O371" i="6"/>
  <c r="K371" i="6"/>
  <c r="G371" i="6"/>
  <c r="O370" i="6"/>
  <c r="K370" i="6"/>
  <c r="G370" i="6"/>
  <c r="Q370" i="6" s="1"/>
  <c r="S370" i="6" s="1"/>
  <c r="O369" i="6"/>
  <c r="K369" i="6"/>
  <c r="G369" i="6"/>
  <c r="O368" i="6"/>
  <c r="K368" i="6"/>
  <c r="G368" i="6"/>
  <c r="O367" i="6"/>
  <c r="K367" i="6"/>
  <c r="G367" i="6"/>
  <c r="O366" i="6"/>
  <c r="K366" i="6"/>
  <c r="G366" i="6"/>
  <c r="O365" i="6"/>
  <c r="K365" i="6"/>
  <c r="G365" i="6"/>
  <c r="Q365" i="6"/>
  <c r="O364" i="6"/>
  <c r="K364" i="6"/>
  <c r="G364" i="6"/>
  <c r="Q364" i="6"/>
  <c r="S364" i="6" s="1"/>
  <c r="O363" i="6"/>
  <c r="K363" i="6"/>
  <c r="G363" i="6"/>
  <c r="Q363" i="6" s="1"/>
  <c r="S363" i="6" s="1"/>
  <c r="O362" i="6"/>
  <c r="K362" i="6"/>
  <c r="G362" i="6"/>
  <c r="O361" i="6"/>
  <c r="K361" i="6"/>
  <c r="G361" i="6"/>
  <c r="Q361" i="6" s="1"/>
  <c r="S361" i="6" s="1"/>
  <c r="O360" i="6"/>
  <c r="K360" i="6"/>
  <c r="G360" i="6"/>
  <c r="Q360" i="6" s="1"/>
  <c r="S360" i="6" s="1"/>
  <c r="O359" i="6"/>
  <c r="K359" i="6"/>
  <c r="G359" i="6"/>
  <c r="O358" i="6"/>
  <c r="K358" i="6"/>
  <c r="G358" i="6"/>
  <c r="Q358" i="6" s="1"/>
  <c r="S358" i="6" s="1"/>
  <c r="O357" i="6"/>
  <c r="K357" i="6"/>
  <c r="Q357" i="6" s="1"/>
  <c r="S357" i="6" s="1"/>
  <c r="G357" i="6"/>
  <c r="O356" i="6"/>
  <c r="K356" i="6"/>
  <c r="G356" i="6"/>
  <c r="O355" i="6"/>
  <c r="K355" i="6"/>
  <c r="G355" i="6"/>
  <c r="O354" i="6"/>
  <c r="K354" i="6"/>
  <c r="G354" i="6"/>
  <c r="O353" i="6"/>
  <c r="K353" i="6"/>
  <c r="G353" i="6"/>
  <c r="Q353" i="6" s="1"/>
  <c r="S353" i="6" s="1"/>
  <c r="O352" i="6"/>
  <c r="K352" i="6"/>
  <c r="G352" i="6"/>
  <c r="Q352" i="6" s="1"/>
  <c r="S352" i="6" s="1"/>
  <c r="O351" i="6"/>
  <c r="K351" i="6"/>
  <c r="G351" i="6"/>
  <c r="O350" i="6"/>
  <c r="K350" i="6"/>
  <c r="Q350" i="6" s="1"/>
  <c r="G350" i="6"/>
  <c r="O349" i="6"/>
  <c r="K349" i="6"/>
  <c r="G349" i="6"/>
  <c r="Q349" i="6" s="1"/>
  <c r="S349" i="6" s="1"/>
  <c r="O348" i="6"/>
  <c r="K348" i="6"/>
  <c r="G348" i="6"/>
  <c r="Q348" i="6" s="1"/>
  <c r="O347" i="6"/>
  <c r="K347" i="6"/>
  <c r="G347" i="6"/>
  <c r="C336" i="6"/>
  <c r="O335" i="6"/>
  <c r="K335" i="6"/>
  <c r="G335" i="6"/>
  <c r="O334" i="6"/>
  <c r="K334" i="6"/>
  <c r="G334" i="6"/>
  <c r="O333" i="6"/>
  <c r="K333" i="6"/>
  <c r="G333" i="6"/>
  <c r="O332" i="6"/>
  <c r="K332" i="6"/>
  <c r="G332" i="6"/>
  <c r="Q332" i="6" s="1"/>
  <c r="O331" i="6"/>
  <c r="K331" i="6"/>
  <c r="G331" i="6"/>
  <c r="O330" i="6"/>
  <c r="K330" i="6"/>
  <c r="G330" i="6"/>
  <c r="O329" i="6"/>
  <c r="K329" i="6"/>
  <c r="G329" i="6"/>
  <c r="Q329" i="6" s="1"/>
  <c r="S329" i="6" s="1"/>
  <c r="O328" i="6"/>
  <c r="K328" i="6"/>
  <c r="G328" i="6"/>
  <c r="Q328" i="6" s="1"/>
  <c r="S328" i="6" s="1"/>
  <c r="O327" i="6"/>
  <c r="K327" i="6"/>
  <c r="G327" i="6"/>
  <c r="Q327" i="6" s="1"/>
  <c r="S327" i="6" s="1"/>
  <c r="O326" i="6"/>
  <c r="K326" i="6"/>
  <c r="G326" i="6"/>
  <c r="O325" i="6"/>
  <c r="K325" i="6"/>
  <c r="G325" i="6"/>
  <c r="O324" i="6"/>
  <c r="K324" i="6"/>
  <c r="G324" i="6"/>
  <c r="Q324" i="6" s="1"/>
  <c r="S324" i="6" s="1"/>
  <c r="O323" i="6"/>
  <c r="K323" i="6"/>
  <c r="S323" i="6"/>
  <c r="G323" i="6"/>
  <c r="Q323" i="6" s="1"/>
  <c r="O322" i="6"/>
  <c r="K322" i="6"/>
  <c r="G322" i="6"/>
  <c r="O321" i="6"/>
  <c r="K321" i="6"/>
  <c r="G321" i="6"/>
  <c r="Q321" i="6"/>
  <c r="S321" i="6" s="1"/>
  <c r="O320" i="6"/>
  <c r="K320" i="6"/>
  <c r="G320" i="6"/>
  <c r="O319" i="6"/>
  <c r="K319" i="6"/>
  <c r="G319" i="6"/>
  <c r="Q319" i="6" s="1"/>
  <c r="S319" i="6" s="1"/>
  <c r="O318" i="6"/>
  <c r="K318" i="6"/>
  <c r="G318" i="6"/>
  <c r="Q318" i="6" s="1"/>
  <c r="S318" i="6" s="1"/>
  <c r="O317" i="6"/>
  <c r="K317" i="6"/>
  <c r="Q317" i="6" s="1"/>
  <c r="S317" i="6" s="1"/>
  <c r="G317" i="6"/>
  <c r="O316" i="6"/>
  <c r="K316" i="6"/>
  <c r="G316" i="6"/>
  <c r="O315" i="6"/>
  <c r="K315" i="6"/>
  <c r="G315" i="6"/>
  <c r="O314" i="6"/>
  <c r="K314" i="6"/>
  <c r="G314" i="6"/>
  <c r="O313" i="6"/>
  <c r="K313" i="6"/>
  <c r="G313" i="6"/>
  <c r="Q313" i="6"/>
  <c r="S313" i="6" s="1"/>
  <c r="O312" i="6"/>
  <c r="K312" i="6"/>
  <c r="G312" i="6"/>
  <c r="O311" i="6"/>
  <c r="K311" i="6"/>
  <c r="G311" i="6"/>
  <c r="Q311" i="6"/>
  <c r="S311" i="6" s="1"/>
  <c r="O310" i="6"/>
  <c r="K310" i="6"/>
  <c r="G310" i="6"/>
  <c r="Q310" i="6" s="1"/>
  <c r="O309" i="6"/>
  <c r="K309" i="6"/>
  <c r="G309" i="6"/>
  <c r="Q309" i="6"/>
  <c r="S309" i="6" s="1"/>
  <c r="O308" i="6"/>
  <c r="K308" i="6"/>
  <c r="G308" i="6"/>
  <c r="O307" i="6"/>
  <c r="K307" i="6"/>
  <c r="G307" i="6"/>
  <c r="Q307" i="6"/>
  <c r="S307" i="6" s="1"/>
  <c r="O306" i="6"/>
  <c r="K306" i="6"/>
  <c r="G306" i="6"/>
  <c r="O305" i="6"/>
  <c r="K305" i="6"/>
  <c r="G305" i="6"/>
  <c r="C294" i="6"/>
  <c r="O293" i="6"/>
  <c r="K293" i="6"/>
  <c r="G293" i="6"/>
  <c r="Q293" i="6"/>
  <c r="O292" i="6"/>
  <c r="K292" i="6"/>
  <c r="G292" i="6"/>
  <c r="O291" i="6"/>
  <c r="K291" i="6"/>
  <c r="G291" i="6"/>
  <c r="Q291" i="6" s="1"/>
  <c r="S291" i="6" s="1"/>
  <c r="O290" i="6"/>
  <c r="K290" i="6"/>
  <c r="G290" i="6"/>
  <c r="Q290" i="6"/>
  <c r="S290" i="6" s="1"/>
  <c r="O289" i="6"/>
  <c r="K289" i="6"/>
  <c r="G289" i="6"/>
  <c r="Q289" i="6" s="1"/>
  <c r="S289" i="6" s="1"/>
  <c r="O288" i="6"/>
  <c r="K288" i="6"/>
  <c r="Q288" i="6" s="1"/>
  <c r="S288" i="6" s="1"/>
  <c r="G288" i="6"/>
  <c r="O287" i="6"/>
  <c r="K287" i="6"/>
  <c r="G287" i="6"/>
  <c r="O286" i="6"/>
  <c r="K286" i="6"/>
  <c r="Q286" i="6" s="1"/>
  <c r="S286" i="6" s="1"/>
  <c r="G286" i="6"/>
  <c r="O285" i="6"/>
  <c r="K285" i="6"/>
  <c r="G285" i="6"/>
  <c r="Q285" i="6" s="1"/>
  <c r="O284" i="6"/>
  <c r="K284" i="6"/>
  <c r="G284" i="6"/>
  <c r="Q284" i="6" s="1"/>
  <c r="S284" i="6"/>
  <c r="O283" i="6"/>
  <c r="K283" i="6"/>
  <c r="G283" i="6"/>
  <c r="O282" i="6"/>
  <c r="K282" i="6"/>
  <c r="G282" i="6"/>
  <c r="O281" i="6"/>
  <c r="K281" i="6"/>
  <c r="Q281" i="6" s="1"/>
  <c r="S281" i="6" s="1"/>
  <c r="G281" i="6"/>
  <c r="O280" i="6"/>
  <c r="K280" i="6"/>
  <c r="G280" i="6"/>
  <c r="Q280" i="6" s="1"/>
  <c r="O279" i="6"/>
  <c r="K279" i="6"/>
  <c r="G279" i="6"/>
  <c r="Q279" i="6" s="1"/>
  <c r="S279" i="6"/>
  <c r="O278" i="6"/>
  <c r="K278" i="6"/>
  <c r="G278" i="6"/>
  <c r="Q278" i="6"/>
  <c r="S278" i="6" s="1"/>
  <c r="O277" i="6"/>
  <c r="K277" i="6"/>
  <c r="G277" i="6"/>
  <c r="Q277" i="6" s="1"/>
  <c r="S277" i="6" s="1"/>
  <c r="O276" i="6"/>
  <c r="K276" i="6"/>
  <c r="G276" i="6"/>
  <c r="O275" i="6"/>
  <c r="K275" i="6"/>
  <c r="G275" i="6"/>
  <c r="Q275" i="6" s="1"/>
  <c r="S275" i="6" s="1"/>
  <c r="O274" i="6"/>
  <c r="K274" i="6"/>
  <c r="Q274" i="6" s="1"/>
  <c r="S274" i="6" s="1"/>
  <c r="G274" i="6"/>
  <c r="O273" i="6"/>
  <c r="K273" i="6"/>
  <c r="G273" i="6"/>
  <c r="Q273" i="6" s="1"/>
  <c r="S273" i="6"/>
  <c r="O272" i="6"/>
  <c r="K272" i="6"/>
  <c r="G272" i="6"/>
  <c r="O271" i="6"/>
  <c r="K271" i="6"/>
  <c r="G271" i="6"/>
  <c r="O270" i="6"/>
  <c r="K270" i="6"/>
  <c r="G270" i="6"/>
  <c r="Q270" i="6"/>
  <c r="S270" i="6" s="1"/>
  <c r="O269" i="6"/>
  <c r="K269" i="6"/>
  <c r="G269" i="6"/>
  <c r="Q269" i="6" s="1"/>
  <c r="S269" i="6" s="1"/>
  <c r="O268" i="6"/>
  <c r="K268" i="6"/>
  <c r="G268" i="6"/>
  <c r="O267" i="6"/>
  <c r="K267" i="6"/>
  <c r="G267" i="6"/>
  <c r="Q267" i="6" s="1"/>
  <c r="S267" i="6" s="1"/>
  <c r="O266" i="6"/>
  <c r="K266" i="6"/>
  <c r="G266" i="6"/>
  <c r="O265" i="6"/>
  <c r="K265" i="6"/>
  <c r="G265" i="6"/>
  <c r="O264" i="6"/>
  <c r="K264" i="6"/>
  <c r="G264" i="6"/>
  <c r="Q264" i="6" s="1"/>
  <c r="S264" i="6" s="1"/>
  <c r="O263" i="6"/>
  <c r="K263" i="6"/>
  <c r="G263" i="6"/>
  <c r="C252" i="6"/>
  <c r="O251" i="6"/>
  <c r="K251" i="6"/>
  <c r="Q251" i="6"/>
  <c r="S251" i="6" s="1"/>
  <c r="G251" i="6"/>
  <c r="O250" i="6"/>
  <c r="K250" i="6"/>
  <c r="G250" i="6"/>
  <c r="O249" i="6"/>
  <c r="K249" i="6"/>
  <c r="G249" i="6"/>
  <c r="O248" i="6"/>
  <c r="K248" i="6"/>
  <c r="G248" i="6"/>
  <c r="Q248" i="6"/>
  <c r="S248" i="6" s="1"/>
  <c r="O247" i="6"/>
  <c r="K247" i="6"/>
  <c r="G247" i="6"/>
  <c r="Q247" i="6" s="1"/>
  <c r="S247" i="6" s="1"/>
  <c r="O246" i="6"/>
  <c r="K246" i="6"/>
  <c r="G246" i="6"/>
  <c r="O245" i="6"/>
  <c r="K245" i="6"/>
  <c r="G245" i="6"/>
  <c r="O244" i="6"/>
  <c r="K244" i="6"/>
  <c r="G244" i="6"/>
  <c r="O243" i="6"/>
  <c r="K243" i="6"/>
  <c r="G243" i="6"/>
  <c r="O242" i="6"/>
  <c r="K242" i="6"/>
  <c r="G242" i="6"/>
  <c r="O241" i="6"/>
  <c r="K241" i="6"/>
  <c r="G241" i="6"/>
  <c r="O240" i="6"/>
  <c r="K240" i="6"/>
  <c r="G240" i="6"/>
  <c r="O239" i="6"/>
  <c r="K239" i="6"/>
  <c r="G239" i="6"/>
  <c r="Q239" i="6" s="1"/>
  <c r="S239" i="6" s="1"/>
  <c r="O238" i="6"/>
  <c r="K238" i="6"/>
  <c r="G238" i="6"/>
  <c r="Q238" i="6"/>
  <c r="S238" i="6" s="1"/>
  <c r="O237" i="6"/>
  <c r="K237" i="6"/>
  <c r="G237" i="6"/>
  <c r="O236" i="6"/>
  <c r="K236" i="6"/>
  <c r="G236" i="6"/>
  <c r="O235" i="6"/>
  <c r="K235" i="6"/>
  <c r="G235" i="6"/>
  <c r="O234" i="6"/>
  <c r="K234" i="6"/>
  <c r="G234" i="6"/>
  <c r="O233" i="6"/>
  <c r="K233" i="6"/>
  <c r="G233" i="6"/>
  <c r="Q233" i="6" s="1"/>
  <c r="S233" i="6" s="1"/>
  <c r="O232" i="6"/>
  <c r="K232" i="6"/>
  <c r="G232" i="6"/>
  <c r="O231" i="6"/>
  <c r="K231" i="6"/>
  <c r="G231" i="6"/>
  <c r="O230" i="6"/>
  <c r="K230" i="6"/>
  <c r="G230" i="6"/>
  <c r="O229" i="6"/>
  <c r="K229" i="6"/>
  <c r="G229" i="6"/>
  <c r="O228" i="6"/>
  <c r="K228" i="6"/>
  <c r="G228" i="6"/>
  <c r="Q228" i="6"/>
  <c r="S228" i="6" s="1"/>
  <c r="O227" i="6"/>
  <c r="K227" i="6"/>
  <c r="G227" i="6"/>
  <c r="O226" i="6"/>
  <c r="K226" i="6"/>
  <c r="G226" i="6"/>
  <c r="Q226" i="6"/>
  <c r="S226" i="6" s="1"/>
  <c r="O225" i="6"/>
  <c r="K225" i="6"/>
  <c r="G225" i="6"/>
  <c r="O224" i="6"/>
  <c r="K224" i="6"/>
  <c r="G224" i="6"/>
  <c r="Q224" i="6"/>
  <c r="S224" i="6" s="1"/>
  <c r="O223" i="6"/>
  <c r="K223" i="6"/>
  <c r="G223" i="6"/>
  <c r="O222" i="6"/>
  <c r="K222" i="6"/>
  <c r="G222" i="6"/>
  <c r="Q222" i="6"/>
  <c r="S222" i="6" s="1"/>
  <c r="O221" i="6"/>
  <c r="K221" i="6"/>
  <c r="G221" i="6"/>
  <c r="Q221" i="6" s="1"/>
  <c r="C210" i="6"/>
  <c r="O209" i="6"/>
  <c r="K209" i="6"/>
  <c r="Q209" i="6" s="1"/>
  <c r="S209" i="6" s="1"/>
  <c r="G209" i="6"/>
  <c r="O208" i="6"/>
  <c r="K208" i="6"/>
  <c r="G208" i="6"/>
  <c r="Q208" i="6" s="1"/>
  <c r="S208" i="6"/>
  <c r="O207" i="6"/>
  <c r="K207" i="6"/>
  <c r="G207" i="6"/>
  <c r="O206" i="6"/>
  <c r="K206" i="6"/>
  <c r="G206" i="6"/>
  <c r="O205" i="6"/>
  <c r="K205" i="6"/>
  <c r="G205" i="6"/>
  <c r="Q205" i="6"/>
  <c r="S205" i="6" s="1"/>
  <c r="O204" i="6"/>
  <c r="K204" i="6"/>
  <c r="G204" i="6"/>
  <c r="Q204" i="6" s="1"/>
  <c r="S204" i="6" s="1"/>
  <c r="O203" i="6"/>
  <c r="K203" i="6"/>
  <c r="G203" i="6"/>
  <c r="O202" i="6"/>
  <c r="K202" i="6"/>
  <c r="G202" i="6"/>
  <c r="Q202" i="6" s="1"/>
  <c r="S202" i="6" s="1"/>
  <c r="O201" i="6"/>
  <c r="K201" i="6"/>
  <c r="G201" i="6"/>
  <c r="O200" i="6"/>
  <c r="K200" i="6"/>
  <c r="G200" i="6"/>
  <c r="O199" i="6"/>
  <c r="K199" i="6"/>
  <c r="G199" i="6"/>
  <c r="O198" i="6"/>
  <c r="K198" i="6"/>
  <c r="G198" i="6"/>
  <c r="O197" i="6"/>
  <c r="K197" i="6"/>
  <c r="G197" i="6"/>
  <c r="O196" i="6"/>
  <c r="K196" i="6"/>
  <c r="G196" i="6"/>
  <c r="O195" i="6"/>
  <c r="K195" i="6"/>
  <c r="G195" i="6"/>
  <c r="Q195" i="6"/>
  <c r="S195" i="6" s="1"/>
  <c r="O194" i="6"/>
  <c r="K194" i="6"/>
  <c r="G194" i="6"/>
  <c r="Q194" i="6" s="1"/>
  <c r="S194" i="6" s="1"/>
  <c r="O193" i="6"/>
  <c r="K193" i="6"/>
  <c r="Q193" i="6" s="1"/>
  <c r="S193" i="6" s="1"/>
  <c r="G193" i="6"/>
  <c r="O192" i="6"/>
  <c r="K192" i="6"/>
  <c r="G192" i="6"/>
  <c r="O191" i="6"/>
  <c r="K191" i="6"/>
  <c r="Q191" i="6" s="1"/>
  <c r="G191" i="6"/>
  <c r="O190" i="6"/>
  <c r="K190" i="6"/>
  <c r="G190" i="6"/>
  <c r="Q190" i="6" s="1"/>
  <c r="S190" i="6" s="1"/>
  <c r="O189" i="6"/>
  <c r="K189" i="6"/>
  <c r="Q189" i="6" s="1"/>
  <c r="S189" i="6" s="1"/>
  <c r="G189" i="6"/>
  <c r="O188" i="6"/>
  <c r="K188" i="6"/>
  <c r="G188" i="6"/>
  <c r="O187" i="6"/>
  <c r="K187" i="6"/>
  <c r="G187" i="6"/>
  <c r="O186" i="6"/>
  <c r="K186" i="6"/>
  <c r="G186" i="6"/>
  <c r="O185" i="6"/>
  <c r="K185" i="6"/>
  <c r="Q185" i="6" s="1"/>
  <c r="S185" i="6" s="1"/>
  <c r="G185" i="6"/>
  <c r="O184" i="6"/>
  <c r="Q184" i="6" s="1"/>
  <c r="S184" i="6" s="1"/>
  <c r="K184" i="6"/>
  <c r="G184" i="6"/>
  <c r="O183" i="6"/>
  <c r="K183" i="6"/>
  <c r="G183" i="6"/>
  <c r="O182" i="6"/>
  <c r="K182" i="6"/>
  <c r="G182" i="6"/>
  <c r="O181" i="6"/>
  <c r="K181" i="6"/>
  <c r="G181" i="6"/>
  <c r="O180" i="6"/>
  <c r="K180" i="6"/>
  <c r="G180" i="6"/>
  <c r="O179" i="6"/>
  <c r="K179" i="6"/>
  <c r="G179" i="6"/>
  <c r="C168" i="6"/>
  <c r="O167" i="6"/>
  <c r="K167" i="6"/>
  <c r="G167" i="6"/>
  <c r="Q167" i="6" s="1"/>
  <c r="S167" i="6" s="1"/>
  <c r="O166" i="6"/>
  <c r="K166" i="6"/>
  <c r="G166" i="6"/>
  <c r="O165" i="6"/>
  <c r="K165" i="6"/>
  <c r="Q165" i="6" s="1"/>
  <c r="S165" i="6"/>
  <c r="G165" i="6"/>
  <c r="O164" i="6"/>
  <c r="K164" i="6"/>
  <c r="G164" i="6"/>
  <c r="O163" i="6"/>
  <c r="K163" i="6"/>
  <c r="Q163" i="6" s="1"/>
  <c r="S163" i="6" s="1"/>
  <c r="G163" i="6"/>
  <c r="O162" i="6"/>
  <c r="K162" i="6"/>
  <c r="G162" i="6"/>
  <c r="O161" i="6"/>
  <c r="K161" i="6"/>
  <c r="G161" i="6"/>
  <c r="Q161" i="6"/>
  <c r="S161" i="6" s="1"/>
  <c r="O160" i="6"/>
  <c r="K160" i="6"/>
  <c r="G160" i="6"/>
  <c r="Q160" i="6" s="1"/>
  <c r="S160" i="6" s="1"/>
  <c r="O159" i="6"/>
  <c r="K159" i="6"/>
  <c r="G159" i="6"/>
  <c r="Q159" i="6"/>
  <c r="S159" i="6" s="1"/>
  <c r="O158" i="6"/>
  <c r="K158" i="6"/>
  <c r="G158" i="6"/>
  <c r="Q158" i="6" s="1"/>
  <c r="S158" i="6" s="1"/>
  <c r="O157" i="6"/>
  <c r="K157" i="6"/>
  <c r="Q157" i="6" s="1"/>
  <c r="G157" i="6"/>
  <c r="O156" i="6"/>
  <c r="K156" i="6"/>
  <c r="Q156" i="6"/>
  <c r="S156" i="6" s="1"/>
  <c r="G156" i="6"/>
  <c r="O155" i="6"/>
  <c r="K155" i="6"/>
  <c r="G155" i="6"/>
  <c r="O154" i="6"/>
  <c r="K154" i="6"/>
  <c r="Q154" i="6"/>
  <c r="S154" i="6" s="1"/>
  <c r="G154" i="6"/>
  <c r="O153" i="6"/>
  <c r="K153" i="6"/>
  <c r="Q153" i="6" s="1"/>
  <c r="S153" i="6" s="1"/>
  <c r="G153" i="6"/>
  <c r="O152" i="6"/>
  <c r="K152" i="6"/>
  <c r="G152" i="6"/>
  <c r="Q152" i="6" s="1"/>
  <c r="O151" i="6"/>
  <c r="K151" i="6"/>
  <c r="G151" i="6"/>
  <c r="Q151" i="6" s="1"/>
  <c r="S151" i="6"/>
  <c r="O150" i="6"/>
  <c r="K150" i="6"/>
  <c r="G150" i="6"/>
  <c r="Q150" i="6"/>
  <c r="S150" i="6" s="1"/>
  <c r="O149" i="6"/>
  <c r="K149" i="6"/>
  <c r="G149" i="6"/>
  <c r="Q149" i="6" s="1"/>
  <c r="S149" i="6" s="1"/>
  <c r="O148" i="6"/>
  <c r="K148" i="6"/>
  <c r="G148" i="6"/>
  <c r="O147" i="6"/>
  <c r="K147" i="6"/>
  <c r="G147" i="6"/>
  <c r="O146" i="6"/>
  <c r="K146" i="6"/>
  <c r="G146" i="6"/>
  <c r="O145" i="6"/>
  <c r="K145" i="6"/>
  <c r="G145" i="6"/>
  <c r="O144" i="6"/>
  <c r="K144" i="6"/>
  <c r="G144" i="6"/>
  <c r="Q144" i="6" s="1"/>
  <c r="S144" i="6" s="1"/>
  <c r="O143" i="6"/>
  <c r="K143" i="6"/>
  <c r="G143" i="6"/>
  <c r="O142" i="6"/>
  <c r="K142" i="6"/>
  <c r="G142" i="6"/>
  <c r="O141" i="6"/>
  <c r="K141" i="6"/>
  <c r="G141" i="6"/>
  <c r="O140" i="6"/>
  <c r="K140" i="6"/>
  <c r="G140" i="6"/>
  <c r="Q140" i="6" s="1"/>
  <c r="S140" i="6" s="1"/>
  <c r="O139" i="6"/>
  <c r="K139" i="6"/>
  <c r="G139" i="6"/>
  <c r="O138" i="6"/>
  <c r="K138" i="6"/>
  <c r="G138" i="6"/>
  <c r="Q138" i="6" s="1"/>
  <c r="S138" i="6" s="1"/>
  <c r="O137" i="6"/>
  <c r="K137" i="6"/>
  <c r="G137" i="6"/>
  <c r="Q137" i="6" s="1"/>
  <c r="S137" i="6" s="1"/>
  <c r="C126" i="6"/>
  <c r="O125" i="6"/>
  <c r="K125" i="6"/>
  <c r="G125" i="6"/>
  <c r="Q125" i="6" s="1"/>
  <c r="S125" i="6" s="1"/>
  <c r="O124" i="6"/>
  <c r="K124" i="6"/>
  <c r="G124" i="6"/>
  <c r="Q124" i="6" s="1"/>
  <c r="S124" i="6" s="1"/>
  <c r="O123" i="6"/>
  <c r="K123" i="6"/>
  <c r="G123" i="6"/>
  <c r="O122" i="6"/>
  <c r="K122" i="6"/>
  <c r="Q122" i="6" s="1"/>
  <c r="S122" i="6"/>
  <c r="G122" i="6"/>
  <c r="O121" i="6"/>
  <c r="K121" i="6"/>
  <c r="G121" i="6"/>
  <c r="Q121" i="6" s="1"/>
  <c r="S121" i="6" s="1"/>
  <c r="O120" i="6"/>
  <c r="K120" i="6"/>
  <c r="G120" i="6"/>
  <c r="O119" i="6"/>
  <c r="K119" i="6"/>
  <c r="Q119" i="6"/>
  <c r="S119" i="6" s="1"/>
  <c r="G119" i="6"/>
  <c r="O118" i="6"/>
  <c r="K118" i="6"/>
  <c r="Q118" i="6" s="1"/>
  <c r="S118" i="6" s="1"/>
  <c r="G118" i="6"/>
  <c r="O117" i="6"/>
  <c r="K117" i="6"/>
  <c r="G117" i="6"/>
  <c r="Q117" i="6" s="1"/>
  <c r="S117" i="6" s="1"/>
  <c r="O116" i="6"/>
  <c r="K116" i="6"/>
  <c r="Q116" i="6" s="1"/>
  <c r="S116" i="6"/>
  <c r="G116" i="6"/>
  <c r="O115" i="6"/>
  <c r="K115" i="6"/>
  <c r="Q115" i="6"/>
  <c r="S115" i="6" s="1"/>
  <c r="G115" i="6"/>
  <c r="O114" i="6"/>
  <c r="K114" i="6"/>
  <c r="Q114" i="6" s="1"/>
  <c r="S114" i="6" s="1"/>
  <c r="G114" i="6"/>
  <c r="O113" i="6"/>
  <c r="K113" i="6"/>
  <c r="G113" i="6"/>
  <c r="O112" i="6"/>
  <c r="K112" i="6"/>
  <c r="G112" i="6"/>
  <c r="Q112" i="6"/>
  <c r="S112" i="6" s="1"/>
  <c r="O111" i="6"/>
  <c r="K111" i="6"/>
  <c r="G111" i="6"/>
  <c r="Q111" i="6" s="1"/>
  <c r="S111" i="6" s="1"/>
  <c r="O110" i="6"/>
  <c r="K110" i="6"/>
  <c r="G110" i="6"/>
  <c r="Q110" i="6" s="1"/>
  <c r="S110" i="6" s="1"/>
  <c r="O109" i="6"/>
  <c r="K109" i="6"/>
  <c r="G109" i="6"/>
  <c r="O108" i="6"/>
  <c r="K108" i="6"/>
  <c r="Q108" i="6" s="1"/>
  <c r="S108" i="6" s="1"/>
  <c r="G108" i="6"/>
  <c r="O107" i="6"/>
  <c r="K107" i="6"/>
  <c r="G107" i="6"/>
  <c r="Q107" i="6" s="1"/>
  <c r="S107" i="6" s="1"/>
  <c r="O106" i="6"/>
  <c r="K106" i="6"/>
  <c r="Q106" i="6" s="1"/>
  <c r="S106" i="6" s="1"/>
  <c r="G106" i="6"/>
  <c r="O105" i="6"/>
  <c r="Q105" i="6" s="1"/>
  <c r="S105" i="6" s="1"/>
  <c r="K105" i="6"/>
  <c r="G105" i="6"/>
  <c r="O104" i="6"/>
  <c r="K104" i="6"/>
  <c r="Q104" i="6"/>
  <c r="S104" i="6"/>
  <c r="G104" i="6"/>
  <c r="O103" i="6"/>
  <c r="K103" i="6"/>
  <c r="G103" i="6"/>
  <c r="Q103" i="6" s="1"/>
  <c r="S103" i="6" s="1"/>
  <c r="O102" i="6"/>
  <c r="Q102" i="6"/>
  <c r="K102" i="6"/>
  <c r="G102" i="6"/>
  <c r="O101" i="6"/>
  <c r="K101" i="6"/>
  <c r="G101" i="6"/>
  <c r="Q101" i="6" s="1"/>
  <c r="S101" i="6" s="1"/>
  <c r="O100" i="6"/>
  <c r="Q100" i="6" s="1"/>
  <c r="K100" i="6"/>
  <c r="G100" i="6"/>
  <c r="O99" i="6"/>
  <c r="Q99" i="6" s="1"/>
  <c r="S99" i="6" s="1"/>
  <c r="K99" i="6"/>
  <c r="G99" i="6"/>
  <c r="O98" i="6"/>
  <c r="K98" i="6"/>
  <c r="G98" i="6"/>
  <c r="Q98" i="6"/>
  <c r="S98" i="6" s="1"/>
  <c r="O97" i="6"/>
  <c r="K97" i="6"/>
  <c r="G97" i="6"/>
  <c r="O96" i="6"/>
  <c r="K96" i="6"/>
  <c r="G96" i="6"/>
  <c r="Q96" i="6"/>
  <c r="S96" i="6" s="1"/>
  <c r="O95" i="6"/>
  <c r="K95" i="6"/>
  <c r="Q95" i="6" s="1"/>
  <c r="S95" i="6" s="1"/>
  <c r="G95" i="6"/>
  <c r="C84" i="6"/>
  <c r="O83" i="6"/>
  <c r="K83" i="6"/>
  <c r="G83" i="6"/>
  <c r="Q83" i="6"/>
  <c r="S83" i="6" s="1"/>
  <c r="O82" i="6"/>
  <c r="K82" i="6"/>
  <c r="Q82" i="6"/>
  <c r="S82" i="6" s="1"/>
  <c r="G82" i="6"/>
  <c r="O81" i="6"/>
  <c r="K81" i="6"/>
  <c r="Q81" i="6" s="1"/>
  <c r="G81" i="6"/>
  <c r="O80" i="6"/>
  <c r="K80" i="6"/>
  <c r="G80" i="6"/>
  <c r="O79" i="6"/>
  <c r="K79" i="6"/>
  <c r="G79" i="6"/>
  <c r="Q79" i="6" s="1"/>
  <c r="O78" i="6"/>
  <c r="K78" i="6"/>
  <c r="Q78" i="6" s="1"/>
  <c r="S78" i="6"/>
  <c r="G78" i="6"/>
  <c r="O77" i="6"/>
  <c r="K77" i="6"/>
  <c r="G77" i="6"/>
  <c r="Q77" i="6" s="1"/>
  <c r="S77" i="6" s="1"/>
  <c r="O76" i="6"/>
  <c r="K76" i="6"/>
  <c r="Q76" i="6" s="1"/>
  <c r="G76" i="6"/>
  <c r="O75" i="6"/>
  <c r="K75" i="6"/>
  <c r="G75" i="6"/>
  <c r="Q75" i="6" s="1"/>
  <c r="S75" i="6" s="1"/>
  <c r="O74" i="6"/>
  <c r="K74" i="6"/>
  <c r="Q74" i="6" s="1"/>
  <c r="S74" i="6" s="1"/>
  <c r="G74" i="6"/>
  <c r="O73" i="6"/>
  <c r="K73" i="6"/>
  <c r="G73" i="6"/>
  <c r="Q73" i="6" s="1"/>
  <c r="S73" i="6" s="1"/>
  <c r="O72" i="6"/>
  <c r="K72" i="6"/>
  <c r="Q72" i="6" s="1"/>
  <c r="S72" i="6"/>
  <c r="G72" i="6"/>
  <c r="O71" i="6"/>
  <c r="K71" i="6"/>
  <c r="G71" i="6"/>
  <c r="O70" i="6"/>
  <c r="K70" i="6"/>
  <c r="G70" i="6"/>
  <c r="O69" i="6"/>
  <c r="K69" i="6"/>
  <c r="G69" i="6"/>
  <c r="O68" i="6"/>
  <c r="K68" i="6"/>
  <c r="G68" i="6"/>
  <c r="O67" i="6"/>
  <c r="K67" i="6"/>
  <c r="G67" i="6"/>
  <c r="Q67" i="6" s="1"/>
  <c r="S67" i="6"/>
  <c r="O66" i="6"/>
  <c r="K66" i="6"/>
  <c r="Q66" i="6" s="1"/>
  <c r="S66" i="6" s="1"/>
  <c r="G66" i="6"/>
  <c r="O65" i="6"/>
  <c r="K65" i="6"/>
  <c r="Q65" i="6"/>
  <c r="G65" i="6"/>
  <c r="O64" i="6"/>
  <c r="K64" i="6"/>
  <c r="G64" i="6"/>
  <c r="Q64" i="6" s="1"/>
  <c r="S64" i="6" s="1"/>
  <c r="O63" i="6"/>
  <c r="K63" i="6"/>
  <c r="G63" i="6"/>
  <c r="O62" i="6"/>
  <c r="K62" i="6"/>
  <c r="G62" i="6"/>
  <c r="Q62" i="6" s="1"/>
  <c r="S62" i="6" s="1"/>
  <c r="O61" i="6"/>
  <c r="K61" i="6"/>
  <c r="Q61" i="6"/>
  <c r="S61" i="6"/>
  <c r="G61" i="6"/>
  <c r="O60" i="6"/>
  <c r="K60" i="6"/>
  <c r="Q60" i="6"/>
  <c r="S60" i="6" s="1"/>
  <c r="G60" i="6"/>
  <c r="O59" i="6"/>
  <c r="K59" i="6"/>
  <c r="G59" i="6"/>
  <c r="O58" i="6"/>
  <c r="K58" i="6"/>
  <c r="G58" i="6"/>
  <c r="Q58" i="6" s="1"/>
  <c r="S58" i="6" s="1"/>
  <c r="O57" i="6"/>
  <c r="K57" i="6"/>
  <c r="Q57" i="6"/>
  <c r="S57" i="6"/>
  <c r="G57" i="6"/>
  <c r="O56" i="6"/>
  <c r="K56" i="6"/>
  <c r="Q56" i="6"/>
  <c r="S56" i="6" s="1"/>
  <c r="G56" i="6"/>
  <c r="O55" i="6"/>
  <c r="K55" i="6"/>
  <c r="Q55" i="6" s="1"/>
  <c r="S55" i="6" s="1"/>
  <c r="G55" i="6"/>
  <c r="O54" i="6"/>
  <c r="K54" i="6"/>
  <c r="G54" i="6"/>
  <c r="O53" i="6"/>
  <c r="K53" i="6"/>
  <c r="G53" i="6"/>
  <c r="Q53" i="6"/>
  <c r="S53" i="6" s="1"/>
  <c r="C42" i="6"/>
  <c r="O41" i="6"/>
  <c r="K41" i="6"/>
  <c r="G41" i="6"/>
  <c r="Q41" i="6" s="1"/>
  <c r="S41" i="6" s="1"/>
  <c r="O40" i="6"/>
  <c r="K40" i="6"/>
  <c r="G40" i="6"/>
  <c r="Q40" i="6" s="1"/>
  <c r="S40" i="6" s="1"/>
  <c r="O39" i="6"/>
  <c r="K39" i="6"/>
  <c r="G39" i="6"/>
  <c r="O38" i="6"/>
  <c r="K38" i="6"/>
  <c r="G38" i="6"/>
  <c r="O37" i="6"/>
  <c r="K37" i="6"/>
  <c r="G37" i="6"/>
  <c r="Q37" i="6" s="1"/>
  <c r="S37" i="6" s="1"/>
  <c r="O36" i="6"/>
  <c r="K36" i="6"/>
  <c r="G36" i="6"/>
  <c r="Q36" i="6" s="1"/>
  <c r="S36" i="6" s="1"/>
  <c r="O35" i="6"/>
  <c r="K35" i="6"/>
  <c r="G35" i="6"/>
  <c r="Q35" i="6" s="1"/>
  <c r="S35" i="6" s="1"/>
  <c r="O34" i="6"/>
  <c r="K34" i="6"/>
  <c r="G34" i="6"/>
  <c r="Q34" i="6" s="1"/>
  <c r="S34" i="6" s="1"/>
  <c r="O33" i="6"/>
  <c r="K33" i="6"/>
  <c r="G33" i="6"/>
  <c r="Q33" i="6" s="1"/>
  <c r="S33" i="6" s="1"/>
  <c r="O32" i="6"/>
  <c r="K32" i="6"/>
  <c r="G32" i="6"/>
  <c r="Q32" i="6" s="1"/>
  <c r="S32" i="6" s="1"/>
  <c r="O31" i="6"/>
  <c r="K31" i="6"/>
  <c r="G31" i="6"/>
  <c r="Q31" i="6" s="1"/>
  <c r="S31" i="6" s="1"/>
  <c r="O30" i="6"/>
  <c r="K30" i="6"/>
  <c r="G30" i="6"/>
  <c r="O29" i="6"/>
  <c r="K29" i="6"/>
  <c r="G29" i="6"/>
  <c r="Q29" i="6" s="1"/>
  <c r="S29" i="6" s="1"/>
  <c r="O28" i="6"/>
  <c r="K28" i="6"/>
  <c r="G28" i="6"/>
  <c r="Q28" i="6" s="1"/>
  <c r="S28" i="6" s="1"/>
  <c r="O27" i="6"/>
  <c r="K27" i="6"/>
  <c r="Q27" i="6" s="1"/>
  <c r="S27" i="6" s="1"/>
  <c r="G27" i="6"/>
  <c r="O26" i="6"/>
  <c r="Q26" i="6" s="1"/>
  <c r="S26" i="6" s="1"/>
  <c r="K26" i="6"/>
  <c r="G26" i="6"/>
  <c r="O25" i="6"/>
  <c r="K25" i="6"/>
  <c r="G25" i="6"/>
  <c r="Q25" i="6" s="1"/>
  <c r="S25" i="6" s="1"/>
  <c r="O24" i="6"/>
  <c r="K24" i="6"/>
  <c r="G24" i="6"/>
  <c r="Q24" i="6" s="1"/>
  <c r="S24" i="6" s="1"/>
  <c r="O23" i="6"/>
  <c r="K23" i="6"/>
  <c r="Q23" i="6" s="1"/>
  <c r="S23" i="6" s="1"/>
  <c r="G23" i="6"/>
  <c r="O22" i="6"/>
  <c r="Q22" i="6" s="1"/>
  <c r="S22" i="6" s="1"/>
  <c r="K22" i="6"/>
  <c r="G22" i="6"/>
  <c r="O21" i="6"/>
  <c r="K21" i="6"/>
  <c r="G21" i="6"/>
  <c r="O20" i="6"/>
  <c r="K20" i="6"/>
  <c r="G20" i="6"/>
  <c r="Q20" i="6" s="1"/>
  <c r="S20" i="6" s="1"/>
  <c r="O19" i="6"/>
  <c r="K19" i="6"/>
  <c r="G19" i="6"/>
  <c r="Q19" i="6"/>
  <c r="S19" i="6" s="1"/>
  <c r="O18" i="6"/>
  <c r="K18" i="6"/>
  <c r="G18" i="6"/>
  <c r="Q18" i="6" s="1"/>
  <c r="S18" i="6" s="1"/>
  <c r="O17" i="6"/>
  <c r="K17" i="6"/>
  <c r="G17" i="6"/>
  <c r="Q17" i="6" s="1"/>
  <c r="S17" i="6" s="1"/>
  <c r="O16" i="6"/>
  <c r="K16" i="6"/>
  <c r="G16" i="6"/>
  <c r="Q16" i="6" s="1"/>
  <c r="S16" i="6" s="1"/>
  <c r="O15" i="6"/>
  <c r="K15" i="6"/>
  <c r="G15" i="6"/>
  <c r="O14" i="6"/>
  <c r="K14" i="6"/>
  <c r="G14" i="6"/>
  <c r="O13" i="6"/>
  <c r="K13" i="6"/>
  <c r="G13" i="6"/>
  <c r="Q13" i="6" s="1"/>
  <c r="S13" i="6" s="1"/>
  <c r="O12" i="6"/>
  <c r="G12" i="6"/>
  <c r="Q12" i="6" s="1"/>
  <c r="S12" i="6" s="1"/>
  <c r="O11" i="6"/>
  <c r="K11" i="6"/>
  <c r="G11" i="6"/>
  <c r="Q11" i="6" s="1"/>
  <c r="S11" i="6" s="1"/>
  <c r="Q369" i="6"/>
  <c r="S369" i="6" s="1"/>
  <c r="Q409" i="6"/>
  <c r="S409" i="6" s="1"/>
  <c r="Q482" i="6"/>
  <c r="S482" i="6"/>
  <c r="Q498" i="6"/>
  <c r="S498" i="6"/>
  <c r="S500" i="6"/>
  <c r="S502" i="6"/>
  <c r="Q203" i="6"/>
  <c r="S203" i="6"/>
  <c r="Q305" i="6"/>
  <c r="S305" i="6"/>
  <c r="Q201" i="6"/>
  <c r="S201" i="6"/>
  <c r="Q333" i="6"/>
  <c r="S333" i="6"/>
  <c r="Q334" i="6"/>
  <c r="S334" i="6"/>
  <c r="S350" i="6"/>
  <c r="Q362" i="6"/>
  <c r="S362" i="6" s="1"/>
  <c r="Q371" i="6"/>
  <c r="S371" i="6"/>
  <c r="Q390" i="6"/>
  <c r="S390" i="6" s="1"/>
  <c r="Q392" i="6"/>
  <c r="S392" i="6" s="1"/>
  <c r="Q394" i="6"/>
  <c r="S394" i="6"/>
  <c r="Q398" i="6"/>
  <c r="S398" i="6" s="1"/>
  <c r="Q402" i="6"/>
  <c r="S402" i="6"/>
  <c r="Q410" i="6"/>
  <c r="S410" i="6" s="1"/>
  <c r="Q414" i="6"/>
  <c r="S414" i="6" s="1"/>
  <c r="S157" i="6"/>
  <c r="Q315" i="6"/>
  <c r="S315" i="6" s="1"/>
  <c r="Q320" i="6"/>
  <c r="S320" i="6"/>
  <c r="Q439" i="6"/>
  <c r="S439" i="6" s="1"/>
  <c r="S81" i="6"/>
  <c r="Q155" i="6"/>
  <c r="S155" i="6"/>
  <c r="S191" i="6"/>
  <c r="Q196" i="6"/>
  <c r="S196" i="6"/>
  <c r="S310" i="6"/>
  <c r="Q325" i="6"/>
  <c r="S325" i="6"/>
  <c r="S431" i="6"/>
  <c r="Q445" i="6"/>
  <c r="S445" i="6" s="1"/>
  <c r="S365" i="6"/>
  <c r="Q368" i="6"/>
  <c r="S368" i="6"/>
  <c r="Q372" i="6"/>
  <c r="S372" i="6"/>
  <c r="S389" i="6"/>
  <c r="Q435" i="6"/>
  <c r="S435" i="6" s="1"/>
  <c r="Q451" i="6"/>
  <c r="S451" i="6"/>
  <c r="Q181" i="6"/>
  <c r="S181" i="6" s="1"/>
  <c r="Q187" i="6"/>
  <c r="S187" i="6" s="1"/>
  <c r="Q192" i="6"/>
  <c r="S192" i="6"/>
  <c r="Q223" i="6"/>
  <c r="S223" i="6" s="1"/>
  <c r="Q227" i="6"/>
  <c r="S227" i="6"/>
  <c r="Q231" i="6"/>
  <c r="S231" i="6" s="1"/>
  <c r="Q235" i="6"/>
  <c r="S235" i="6"/>
  <c r="Q236" i="6"/>
  <c r="S236" i="6" s="1"/>
  <c r="Q237" i="6"/>
  <c r="S237" i="6" s="1"/>
  <c r="Q241" i="6"/>
  <c r="S241" i="6" s="1"/>
  <c r="Q245" i="6"/>
  <c r="S245" i="6"/>
  <c r="Q246" i="6"/>
  <c r="S246" i="6" s="1"/>
  <c r="Q250" i="6"/>
  <c r="S250" i="6"/>
  <c r="Q272" i="6"/>
  <c r="S272" i="6" s="1"/>
  <c r="S280" i="6"/>
  <c r="S285" i="6"/>
  <c r="S293" i="6"/>
  <c r="Q306" i="6"/>
  <c r="S306" i="6"/>
  <c r="Q308" i="6"/>
  <c r="S308" i="6" s="1"/>
  <c r="Q314" i="6"/>
  <c r="S314" i="6" s="1"/>
  <c r="Q316" i="6"/>
  <c r="S316" i="6" s="1"/>
  <c r="Q322" i="6"/>
  <c r="S322" i="6"/>
  <c r="Q330" i="6"/>
  <c r="S330" i="6" s="1"/>
  <c r="S332" i="6"/>
  <c r="Q70" i="6"/>
  <c r="S70" i="6"/>
  <c r="S76" i="6"/>
  <c r="Q80" i="6"/>
  <c r="S80" i="6"/>
  <c r="S152" i="6"/>
  <c r="Q351" i="6"/>
  <c r="S351" i="6"/>
  <c r="Q355" i="6"/>
  <c r="S355" i="6"/>
  <c r="Q367" i="6"/>
  <c r="S367" i="6"/>
  <c r="Q436" i="6"/>
  <c r="S436" i="6"/>
  <c r="R11" i="11"/>
  <c r="T11" i="11"/>
  <c r="T18" i="11" s="1"/>
  <c r="R12" i="11"/>
  <c r="T12" i="11"/>
  <c r="R16" i="11"/>
  <c r="T16" i="11"/>
  <c r="Q17" i="7"/>
  <c r="S17" i="7"/>
  <c r="Q20" i="7"/>
  <c r="S20" i="7"/>
  <c r="Q18" i="7"/>
  <c r="S18" i="7"/>
  <c r="Q16" i="7"/>
  <c r="S16" i="7"/>
  <c r="Q12" i="7"/>
  <c r="S12" i="7"/>
  <c r="Q37" i="7"/>
  <c r="S37" i="7"/>
  <c r="Q39" i="7"/>
  <c r="S39" i="7"/>
  <c r="Q34" i="7"/>
  <c r="S34" i="7"/>
  <c r="Q38" i="7"/>
  <c r="S38" i="7"/>
  <c r="S348" i="6"/>
  <c r="S79" i="6"/>
  <c r="Q244" i="6"/>
  <c r="S244" i="6"/>
  <c r="Q276" i="6"/>
  <c r="S276" i="6"/>
  <c r="S102" i="6"/>
  <c r="Q243" i="6"/>
  <c r="S243" i="6"/>
  <c r="Q249" i="6"/>
  <c r="S249" i="6"/>
  <c r="Q266" i="6"/>
  <c r="Q373" i="6"/>
  <c r="S373" i="6" s="1"/>
  <c r="Q448" i="6"/>
  <c r="S448" i="6"/>
  <c r="Q461" i="6"/>
  <c r="S461" i="6"/>
  <c r="Q97" i="6"/>
  <c r="S97" i="6" s="1"/>
  <c r="Q183" i="6"/>
  <c r="S183" i="6"/>
  <c r="Q200" i="6"/>
  <c r="S200" i="6" s="1"/>
  <c r="Q356" i="6"/>
  <c r="S356" i="6"/>
  <c r="Q393" i="6"/>
  <c r="S393" i="6" s="1"/>
  <c r="Q400" i="6"/>
  <c r="S400" i="6"/>
  <c r="Q416" i="6"/>
  <c r="S416" i="6" s="1"/>
  <c r="Q459" i="6"/>
  <c r="S459" i="6"/>
  <c r="Q475" i="6"/>
  <c r="S475" i="6" s="1"/>
  <c r="Q120" i="6"/>
  <c r="S120" i="6"/>
  <c r="Q146" i="6"/>
  <c r="S146" i="6"/>
  <c r="Q182" i="6"/>
  <c r="S182" i="6"/>
  <c r="Q186" i="6"/>
  <c r="S186" i="6"/>
  <c r="Q198" i="6"/>
  <c r="S198" i="6"/>
  <c r="Q199" i="6"/>
  <c r="S199" i="6"/>
  <c r="Q230" i="6"/>
  <c r="S230" i="6" s="1"/>
  <c r="Q283" i="6"/>
  <c r="S283" i="6" s="1"/>
  <c r="Q391" i="6"/>
  <c r="S391" i="6"/>
  <c r="Q412" i="6"/>
  <c r="S412" i="6" s="1"/>
  <c r="Q456" i="6"/>
  <c r="S456" i="6"/>
  <c r="Q487" i="6"/>
  <c r="S487" i="6" s="1"/>
  <c r="Q147" i="6"/>
  <c r="S147" i="6"/>
  <c r="Q148" i="6"/>
  <c r="S148" i="6" s="1"/>
  <c r="Q180" i="6"/>
  <c r="S180" i="6"/>
  <c r="Q403" i="6"/>
  <c r="S403" i="6"/>
  <c r="Q405" i="6"/>
  <c r="S405" i="6" s="1"/>
  <c r="Q408" i="6"/>
  <c r="S408" i="6"/>
  <c r="Q419" i="6"/>
  <c r="S419" i="6" s="1"/>
  <c r="Q479" i="6"/>
  <c r="S479" i="6"/>
  <c r="Q481" i="6"/>
  <c r="S481" i="6" s="1"/>
  <c r="Q484" i="6"/>
  <c r="S484" i="6"/>
  <c r="Q491" i="6"/>
  <c r="S491" i="6" s="1"/>
  <c r="Q493" i="6"/>
  <c r="S493" i="6"/>
  <c r="Q494" i="6"/>
  <c r="S494" i="6" s="1"/>
  <c r="Q496" i="6"/>
  <c r="S496" i="6"/>
  <c r="Q499" i="6"/>
  <c r="S499" i="6" s="1"/>
  <c r="S266" i="6"/>
  <c r="S221" i="6"/>
  <c r="Q366" i="6"/>
  <c r="S366" i="6"/>
  <c r="Q265" i="6"/>
  <c r="Q282" i="6"/>
  <c r="S282" i="6"/>
  <c r="S65" i="6"/>
  <c r="S100" i="6"/>
  <c r="Q145" i="6"/>
  <c r="S145" i="6"/>
  <c r="Q179" i="6"/>
  <c r="Q207" i="6"/>
  <c r="S207" i="6"/>
  <c r="Q225" i="6"/>
  <c r="S225" i="6" s="1"/>
  <c r="Q312" i="6"/>
  <c r="S312" i="6" s="1"/>
  <c r="Q359" i="6"/>
  <c r="S359" i="6"/>
  <c r="Q432" i="6"/>
  <c r="S432" i="6" s="1"/>
  <c r="Q444" i="6"/>
  <c r="S444" i="6"/>
  <c r="Q473" i="6"/>
  <c r="S473" i="6" s="1"/>
  <c r="Q29" i="7"/>
  <c r="S29" i="7" s="1"/>
  <c r="Q162" i="6"/>
  <c r="S162" i="6"/>
  <c r="Q164" i="6"/>
  <c r="S164" i="6" s="1"/>
  <c r="Q197" i="6"/>
  <c r="S197" i="6"/>
  <c r="Q229" i="6"/>
  <c r="S229" i="6" s="1"/>
  <c r="Q234" i="6"/>
  <c r="S234" i="6"/>
  <c r="Q287" i="6"/>
  <c r="S287" i="6" s="1"/>
  <c r="Q292" i="6"/>
  <c r="S292" i="6"/>
  <c r="Q326" i="6"/>
  <c r="S326" i="6" s="1"/>
  <c r="Q335" i="6"/>
  <c r="S335" i="6" s="1"/>
  <c r="Q347" i="6"/>
  <c r="S347" i="6"/>
  <c r="Q395" i="6"/>
  <c r="S395" i="6" s="1"/>
  <c r="Q413" i="6"/>
  <c r="S413" i="6"/>
  <c r="Q417" i="6"/>
  <c r="S417" i="6" s="1"/>
  <c r="Q440" i="6"/>
  <c r="S440" i="6"/>
  <c r="Q446" i="6"/>
  <c r="S446" i="6" s="1"/>
  <c r="Q453" i="6"/>
  <c r="S453" i="6"/>
  <c r="Q492" i="6"/>
  <c r="S492" i="6" s="1"/>
  <c r="Q497" i="6"/>
  <c r="S497" i="6"/>
  <c r="Q11" i="7"/>
  <c r="Q19" i="7"/>
  <c r="S19" i="7"/>
  <c r="Q40" i="7"/>
  <c r="S40" i="7"/>
  <c r="S179" i="6"/>
  <c r="S11" i="7"/>
  <c r="S265" i="6"/>
  <c r="Q420" i="6"/>
  <c r="Q384" i="6" s="1"/>
  <c r="Q71" i="6"/>
  <c r="S71" i="6"/>
  <c r="Q59" i="6"/>
  <c r="S59" i="6" s="1"/>
  <c r="Q68" i="6"/>
  <c r="S68" i="6"/>
  <c r="Q141" i="6"/>
  <c r="S141" i="6"/>
  <c r="Q142" i="6"/>
  <c r="S142" i="6"/>
  <c r="A435" i="6" l="1"/>
  <c r="B434" i="6"/>
  <c r="A268" i="6"/>
  <c r="B267" i="6"/>
  <c r="A183" i="6"/>
  <c r="B182" i="6"/>
  <c r="A477" i="6"/>
  <c r="B476" i="6"/>
  <c r="A141" i="6"/>
  <c r="B140" i="6"/>
  <c r="A100" i="6"/>
  <c r="B99" i="6"/>
  <c r="A394" i="6"/>
  <c r="B393" i="6"/>
  <c r="A225" i="6"/>
  <c r="B224" i="6"/>
  <c r="A57" i="6"/>
  <c r="B56" i="6"/>
  <c r="B309" i="6"/>
  <c r="A310" i="6"/>
  <c r="A351" i="6"/>
  <c r="B350" i="6"/>
  <c r="B604" i="6"/>
  <c r="A605" i="6"/>
  <c r="A562" i="6"/>
  <c r="B561" i="6"/>
  <c r="B518" i="6"/>
  <c r="A519" i="6"/>
  <c r="Q21" i="6"/>
  <c r="S21" i="6" s="1"/>
  <c r="Q14" i="6"/>
  <c r="S14" i="6" s="1"/>
  <c r="Q30" i="6"/>
  <c r="S30" i="6" s="1"/>
  <c r="Q38" i="6"/>
  <c r="S38" i="6" s="1"/>
  <c r="S384" i="6"/>
  <c r="W381" i="6" s="1"/>
  <c r="S420" i="6"/>
  <c r="Q54" i="6"/>
  <c r="Q109" i="6"/>
  <c r="S109" i="6" s="1"/>
  <c r="S126" i="6" s="1"/>
  <c r="Q123" i="6"/>
  <c r="S123" i="6" s="1"/>
  <c r="Q166" i="6"/>
  <c r="S166" i="6" s="1"/>
  <c r="Q15" i="6"/>
  <c r="S15" i="6" s="1"/>
  <c r="Q39" i="6"/>
  <c r="S39" i="6" s="1"/>
  <c r="Q63" i="6"/>
  <c r="S63" i="6" s="1"/>
  <c r="Q69" i="6"/>
  <c r="S69" i="6" s="1"/>
  <c r="Q113" i="6"/>
  <c r="S113" i="6" s="1"/>
  <c r="Q139" i="6"/>
  <c r="Q143" i="6"/>
  <c r="S143" i="6" s="1"/>
  <c r="Q232" i="6"/>
  <c r="S232" i="6" s="1"/>
  <c r="S252" i="6" s="1"/>
  <c r="Q242" i="6"/>
  <c r="S242" i="6" s="1"/>
  <c r="Q438" i="6"/>
  <c r="S438" i="6" s="1"/>
  <c r="S462" i="6" s="1"/>
  <c r="Q188" i="6"/>
  <c r="Q206" i="6"/>
  <c r="S206" i="6" s="1"/>
  <c r="Q271" i="6"/>
  <c r="S271" i="6" s="1"/>
  <c r="Q331" i="6"/>
  <c r="S331" i="6" s="1"/>
  <c r="S300" i="6" s="1"/>
  <c r="W297" i="6" s="1"/>
  <c r="Q441" i="6"/>
  <c r="S441" i="6" s="1"/>
  <c r="Q449" i="6"/>
  <c r="S449" i="6" s="1"/>
  <c r="Q478" i="6"/>
  <c r="S478" i="6" s="1"/>
  <c r="Q501" i="6"/>
  <c r="S501" i="6" s="1"/>
  <c r="Q26" i="7"/>
  <c r="Q240" i="6"/>
  <c r="S240" i="6" s="1"/>
  <c r="Q263" i="6"/>
  <c r="Q268" i="6"/>
  <c r="S268" i="6" s="1"/>
  <c r="Q354" i="6"/>
  <c r="Q452" i="6"/>
  <c r="S452" i="6" s="1"/>
  <c r="Q477" i="6"/>
  <c r="Q486" i="6"/>
  <c r="S486" i="6" s="1"/>
  <c r="A101" i="6" l="1"/>
  <c r="B100" i="6"/>
  <c r="A352" i="6"/>
  <c r="B351" i="6"/>
  <c r="A142" i="6"/>
  <c r="B141" i="6"/>
  <c r="A478" i="6"/>
  <c r="B477" i="6"/>
  <c r="A58" i="6"/>
  <c r="B57" i="6"/>
  <c r="A184" i="6"/>
  <c r="B183" i="6"/>
  <c r="A311" i="6"/>
  <c r="B310" i="6"/>
  <c r="A226" i="6"/>
  <c r="B225" i="6"/>
  <c r="A269" i="6"/>
  <c r="B268" i="6"/>
  <c r="A395" i="6"/>
  <c r="B394" i="6"/>
  <c r="A436" i="6"/>
  <c r="B435" i="6"/>
  <c r="A606" i="6"/>
  <c r="B605" i="6"/>
  <c r="B562" i="6"/>
  <c r="A563" i="6"/>
  <c r="B519" i="6"/>
  <c r="A520" i="6"/>
  <c r="S42" i="6"/>
  <c r="S6" i="6"/>
  <c r="W3" i="6" s="1"/>
  <c r="Q126" i="6"/>
  <c r="Q90" i="6" s="1"/>
  <c r="Q462" i="6"/>
  <c r="Q426" i="6" s="1"/>
  <c r="S336" i="6"/>
  <c r="Q42" i="6"/>
  <c r="Q6" i="6" s="1"/>
  <c r="S26" i="7"/>
  <c r="Q42" i="7"/>
  <c r="Q6" i="7" s="1"/>
  <c r="S188" i="6"/>
  <c r="Q210" i="6"/>
  <c r="Q174" i="6" s="1"/>
  <c r="S54" i="6"/>
  <c r="Q84" i="6"/>
  <c r="Q252" i="6"/>
  <c r="Q216" i="6" s="1"/>
  <c r="S354" i="6"/>
  <c r="Q378" i="6"/>
  <c r="Q342" i="6" s="1"/>
  <c r="S139" i="6"/>
  <c r="Q168" i="6"/>
  <c r="Q132" i="6" s="1"/>
  <c r="S216" i="6"/>
  <c r="W213" i="6" s="1"/>
  <c r="Q336" i="6"/>
  <c r="Q300" i="6" s="1"/>
  <c r="S426" i="6"/>
  <c r="W423" i="6" s="1"/>
  <c r="S477" i="6"/>
  <c r="Q504" i="6"/>
  <c r="Q468" i="6" s="1"/>
  <c r="S263" i="6"/>
  <c r="Q294" i="6"/>
  <c r="Q258" i="6" s="1"/>
  <c r="S90" i="6"/>
  <c r="W87" i="6" s="1"/>
  <c r="A185" i="6" l="1"/>
  <c r="B184" i="6"/>
  <c r="A437" i="6"/>
  <c r="B436" i="6"/>
  <c r="A59" i="6"/>
  <c r="B58" i="6"/>
  <c r="A396" i="6"/>
  <c r="B395" i="6"/>
  <c r="A479" i="6"/>
  <c r="B478" i="6"/>
  <c r="A270" i="6"/>
  <c r="B269" i="6"/>
  <c r="A143" i="6"/>
  <c r="B142" i="6"/>
  <c r="A227" i="6"/>
  <c r="B226" i="6"/>
  <c r="A353" i="6"/>
  <c r="B352" i="6"/>
  <c r="A312" i="6"/>
  <c r="B311" i="6"/>
  <c r="A102" i="6"/>
  <c r="B101" i="6"/>
  <c r="B606" i="6"/>
  <c r="A607" i="6"/>
  <c r="A564" i="6"/>
  <c r="B563" i="6"/>
  <c r="B520" i="6"/>
  <c r="A521" i="6"/>
  <c r="S174" i="6"/>
  <c r="W171" i="6" s="1"/>
  <c r="S210" i="6"/>
  <c r="S168" i="6"/>
  <c r="S132" i="6"/>
  <c r="W129" i="6" s="1"/>
  <c r="S468" i="6"/>
  <c r="W465" i="6" s="1"/>
  <c r="S504" i="6"/>
  <c r="S294" i="6"/>
  <c r="S258" i="6"/>
  <c r="W255" i="6" s="1"/>
  <c r="S84" i="6"/>
  <c r="S48" i="6"/>
  <c r="W45" i="6" s="1"/>
  <c r="S6" i="7"/>
  <c r="W3" i="7" s="1"/>
  <c r="S42" i="7"/>
  <c r="S378" i="6"/>
  <c r="S342" i="6"/>
  <c r="W339" i="6" s="1"/>
  <c r="A271" i="6" l="1"/>
  <c r="B270" i="6"/>
  <c r="A103" i="6"/>
  <c r="B102" i="6"/>
  <c r="A480" i="6"/>
  <c r="B479" i="6"/>
  <c r="A313" i="6"/>
  <c r="B312" i="6"/>
  <c r="A397" i="6"/>
  <c r="B396" i="6"/>
  <c r="A354" i="6"/>
  <c r="B353" i="6"/>
  <c r="A60" i="6"/>
  <c r="B59" i="6"/>
  <c r="A228" i="6"/>
  <c r="B227" i="6"/>
  <c r="A438" i="6"/>
  <c r="B437" i="6"/>
  <c r="A144" i="6"/>
  <c r="B143" i="6"/>
  <c r="A186" i="6"/>
  <c r="B185" i="6"/>
  <c r="A608" i="6"/>
  <c r="B607" i="6"/>
  <c r="B564" i="6"/>
  <c r="A565" i="6"/>
  <c r="B521" i="6"/>
  <c r="A522" i="6"/>
  <c r="A355" i="6" l="1"/>
  <c r="B354" i="6"/>
  <c r="A187" i="6"/>
  <c r="B186" i="6"/>
  <c r="A398" i="6"/>
  <c r="B397" i="6"/>
  <c r="A145" i="6"/>
  <c r="B144" i="6"/>
  <c r="A314" i="6"/>
  <c r="B313" i="6"/>
  <c r="A439" i="6"/>
  <c r="B438" i="6"/>
  <c r="A481" i="6"/>
  <c r="B480" i="6"/>
  <c r="A229" i="6"/>
  <c r="B228" i="6"/>
  <c r="A104" i="6"/>
  <c r="B103" i="6"/>
  <c r="A61" i="6"/>
  <c r="B60" i="6"/>
  <c r="A272" i="6"/>
  <c r="B271" i="6"/>
  <c r="B608" i="6"/>
  <c r="A609" i="6"/>
  <c r="A566" i="6"/>
  <c r="B565" i="6"/>
  <c r="A523" i="6"/>
  <c r="B522" i="6"/>
  <c r="A440" i="6" l="1"/>
  <c r="B439" i="6"/>
  <c r="A273" i="6"/>
  <c r="B272" i="6"/>
  <c r="A315" i="6"/>
  <c r="B314" i="6"/>
  <c r="A62" i="6"/>
  <c r="B61" i="6"/>
  <c r="A146" i="6"/>
  <c r="B145" i="6"/>
  <c r="A105" i="6"/>
  <c r="B104" i="6"/>
  <c r="A399" i="6"/>
  <c r="B398" i="6"/>
  <c r="A230" i="6"/>
  <c r="B229" i="6"/>
  <c r="A188" i="6"/>
  <c r="B187" i="6"/>
  <c r="A482" i="6"/>
  <c r="B481" i="6"/>
  <c r="A356" i="6"/>
  <c r="B355" i="6"/>
  <c r="B609" i="6"/>
  <c r="A610" i="6"/>
  <c r="A567" i="6"/>
  <c r="B566" i="6"/>
  <c r="B523" i="6"/>
  <c r="A524" i="6"/>
  <c r="A106" i="6" l="1"/>
  <c r="B105" i="6"/>
  <c r="A483" i="6"/>
  <c r="B482" i="6"/>
  <c r="A63" i="6"/>
  <c r="B62" i="6"/>
  <c r="A189" i="6"/>
  <c r="B188" i="6"/>
  <c r="A316" i="6"/>
  <c r="B315" i="6"/>
  <c r="A357" i="6"/>
  <c r="B356" i="6"/>
  <c r="A147" i="6"/>
  <c r="B146" i="6"/>
  <c r="A231" i="6"/>
  <c r="B230" i="6"/>
  <c r="A274" i="6"/>
  <c r="B273" i="6"/>
  <c r="A400" i="6"/>
  <c r="B399" i="6"/>
  <c r="A441" i="6"/>
  <c r="B440" i="6"/>
  <c r="A611" i="6"/>
  <c r="B610" i="6"/>
  <c r="A568" i="6"/>
  <c r="B567" i="6"/>
  <c r="A525" i="6"/>
  <c r="B524" i="6"/>
  <c r="A358" i="6" l="1"/>
  <c r="B357" i="6"/>
  <c r="A442" i="6"/>
  <c r="B441" i="6"/>
  <c r="A317" i="6"/>
  <c r="B316" i="6"/>
  <c r="A401" i="6"/>
  <c r="B400" i="6"/>
  <c r="A190" i="6"/>
  <c r="B189" i="6"/>
  <c r="A275" i="6"/>
  <c r="B274" i="6"/>
  <c r="A64" i="6"/>
  <c r="B63" i="6"/>
  <c r="A232" i="6"/>
  <c r="B231" i="6"/>
  <c r="A484" i="6"/>
  <c r="B483" i="6"/>
  <c r="A148" i="6"/>
  <c r="B147" i="6"/>
  <c r="A107" i="6"/>
  <c r="B106" i="6"/>
  <c r="B611" i="6"/>
  <c r="A612" i="6"/>
  <c r="A569" i="6"/>
  <c r="B568" i="6"/>
  <c r="B525" i="6"/>
  <c r="A526" i="6"/>
  <c r="A276" i="6" l="1"/>
  <c r="B275" i="6"/>
  <c r="A191" i="6"/>
  <c r="B190" i="6"/>
  <c r="A149" i="6"/>
  <c r="B148" i="6"/>
  <c r="A402" i="6"/>
  <c r="B401" i="6"/>
  <c r="A485" i="6"/>
  <c r="B484" i="6"/>
  <c r="A318" i="6"/>
  <c r="B317" i="6"/>
  <c r="A108" i="6"/>
  <c r="B107" i="6"/>
  <c r="A233" i="6"/>
  <c r="B232" i="6"/>
  <c r="A443" i="6"/>
  <c r="B442" i="6"/>
  <c r="A65" i="6"/>
  <c r="B64" i="6"/>
  <c r="A359" i="6"/>
  <c r="B358" i="6"/>
  <c r="A613" i="6"/>
  <c r="B612" i="6"/>
  <c r="B569" i="6"/>
  <c r="A570" i="6"/>
  <c r="A527" i="6"/>
  <c r="B526" i="6"/>
  <c r="A319" i="6" l="1"/>
  <c r="B318" i="6"/>
  <c r="A66" i="6"/>
  <c r="B65" i="6"/>
  <c r="A403" i="6"/>
  <c r="B402" i="6"/>
  <c r="A444" i="6"/>
  <c r="B443" i="6"/>
  <c r="A150" i="6"/>
  <c r="B149" i="6"/>
  <c r="A234" i="6"/>
  <c r="B233" i="6"/>
  <c r="A192" i="6"/>
  <c r="B191" i="6"/>
  <c r="A360" i="6"/>
  <c r="B359" i="6"/>
  <c r="A486" i="6"/>
  <c r="B485" i="6"/>
  <c r="A109" i="6"/>
  <c r="B108" i="6"/>
  <c r="A277" i="6"/>
  <c r="B276" i="6"/>
  <c r="B613" i="6"/>
  <c r="A614" i="6"/>
  <c r="A571" i="6"/>
  <c r="B570" i="6"/>
  <c r="A528" i="6"/>
  <c r="B527" i="6"/>
  <c r="A235" i="6" l="1"/>
  <c r="B234" i="6"/>
  <c r="A278" i="6"/>
  <c r="B277" i="6"/>
  <c r="A151" i="6"/>
  <c r="B150" i="6"/>
  <c r="A110" i="6"/>
  <c r="B109" i="6"/>
  <c r="A445" i="6"/>
  <c r="B444" i="6"/>
  <c r="A487" i="6"/>
  <c r="B486" i="6"/>
  <c r="A404" i="6"/>
  <c r="B403" i="6"/>
  <c r="A361" i="6"/>
  <c r="B360" i="6"/>
  <c r="A67" i="6"/>
  <c r="B66" i="6"/>
  <c r="A193" i="6"/>
  <c r="B192" i="6"/>
  <c r="A320" i="6"/>
  <c r="B319" i="6"/>
  <c r="B614" i="6"/>
  <c r="A615" i="6"/>
  <c r="B571" i="6"/>
  <c r="A572" i="6"/>
  <c r="B528" i="6"/>
  <c r="A529" i="6"/>
  <c r="A488" i="6" l="1"/>
  <c r="B487" i="6"/>
  <c r="A321" i="6"/>
  <c r="B320" i="6"/>
  <c r="A446" i="6"/>
  <c r="B445" i="6"/>
  <c r="A194" i="6"/>
  <c r="B193" i="6"/>
  <c r="A111" i="6"/>
  <c r="B110" i="6"/>
  <c r="A68" i="6"/>
  <c r="B67" i="6"/>
  <c r="A152" i="6"/>
  <c r="B151" i="6"/>
  <c r="A362" i="6"/>
  <c r="B361" i="6"/>
  <c r="A279" i="6"/>
  <c r="B278" i="6"/>
  <c r="A405" i="6"/>
  <c r="B404" i="6"/>
  <c r="A236" i="6"/>
  <c r="B235" i="6"/>
  <c r="A616" i="6"/>
  <c r="B615" i="6"/>
  <c r="A573" i="6"/>
  <c r="B572" i="6"/>
  <c r="A530" i="6"/>
  <c r="B529" i="6"/>
  <c r="A69" i="6" l="1"/>
  <c r="B68" i="6"/>
  <c r="A237" i="6"/>
  <c r="B236" i="6"/>
  <c r="A112" i="6"/>
  <c r="B111" i="6"/>
  <c r="A406" i="6"/>
  <c r="B405" i="6"/>
  <c r="A195" i="6"/>
  <c r="B194" i="6"/>
  <c r="A280" i="6"/>
  <c r="B279" i="6"/>
  <c r="A447" i="6"/>
  <c r="B446" i="6"/>
  <c r="A363" i="6"/>
  <c r="B362" i="6"/>
  <c r="A322" i="6"/>
  <c r="B321" i="6"/>
  <c r="A153" i="6"/>
  <c r="B152" i="6"/>
  <c r="A489" i="6"/>
  <c r="B488" i="6"/>
  <c r="B616" i="6"/>
  <c r="A617" i="6"/>
  <c r="A574" i="6"/>
  <c r="B573" i="6"/>
  <c r="B530" i="6"/>
  <c r="A531" i="6"/>
  <c r="A281" i="6" l="1"/>
  <c r="B280" i="6"/>
  <c r="A490" i="6"/>
  <c r="B489" i="6"/>
  <c r="A196" i="6"/>
  <c r="B195" i="6"/>
  <c r="A154" i="6"/>
  <c r="B153" i="6"/>
  <c r="A407" i="6"/>
  <c r="B406" i="6"/>
  <c r="A323" i="6"/>
  <c r="B322" i="6"/>
  <c r="A113" i="6"/>
  <c r="B112" i="6"/>
  <c r="A364" i="6"/>
  <c r="B363" i="6"/>
  <c r="A238" i="6"/>
  <c r="B237" i="6"/>
  <c r="A448" i="6"/>
  <c r="B447" i="6"/>
  <c r="A70" i="6"/>
  <c r="B69" i="6"/>
  <c r="A618" i="6"/>
  <c r="B617" i="6"/>
  <c r="B574" i="6"/>
  <c r="A575" i="6"/>
  <c r="B531" i="6"/>
  <c r="A532" i="6"/>
  <c r="A324" i="6" l="1"/>
  <c r="B323" i="6"/>
  <c r="A71" i="6"/>
  <c r="B70" i="6"/>
  <c r="A408" i="6"/>
  <c r="B407" i="6"/>
  <c r="A449" i="6"/>
  <c r="B448" i="6"/>
  <c r="A155" i="6"/>
  <c r="B154" i="6"/>
  <c r="A239" i="6"/>
  <c r="B238" i="6"/>
  <c r="A197" i="6"/>
  <c r="B196" i="6"/>
  <c r="A365" i="6"/>
  <c r="B364" i="6"/>
  <c r="A491" i="6"/>
  <c r="B490" i="6"/>
  <c r="A114" i="6"/>
  <c r="B113" i="6"/>
  <c r="A282" i="6"/>
  <c r="B281" i="6"/>
  <c r="B618" i="6"/>
  <c r="A619" i="6"/>
  <c r="A576" i="6"/>
  <c r="B575" i="6"/>
  <c r="A533" i="6"/>
  <c r="B532" i="6"/>
  <c r="A240" i="6" l="1"/>
  <c r="B239" i="6"/>
  <c r="A283" i="6"/>
  <c r="B282" i="6"/>
  <c r="A156" i="6"/>
  <c r="B155" i="6"/>
  <c r="A115" i="6"/>
  <c r="B114" i="6"/>
  <c r="A450" i="6"/>
  <c r="B449" i="6"/>
  <c r="A492" i="6"/>
  <c r="B491" i="6"/>
  <c r="A409" i="6"/>
  <c r="B408" i="6"/>
  <c r="A366" i="6"/>
  <c r="B365" i="6"/>
  <c r="A72" i="6"/>
  <c r="B71" i="6"/>
  <c r="A198" i="6"/>
  <c r="B197" i="6"/>
  <c r="A325" i="6"/>
  <c r="B324" i="6"/>
  <c r="A620" i="6"/>
  <c r="B619" i="6"/>
  <c r="B576" i="6"/>
  <c r="A577" i="6"/>
  <c r="B533" i="6"/>
  <c r="A534" i="6"/>
  <c r="A493" i="6" l="1"/>
  <c r="B492" i="6"/>
  <c r="A326" i="6"/>
  <c r="B325" i="6"/>
  <c r="A451" i="6"/>
  <c r="B450" i="6"/>
  <c r="A199" i="6"/>
  <c r="B198" i="6"/>
  <c r="A116" i="6"/>
  <c r="B115" i="6"/>
  <c r="A73" i="6"/>
  <c r="B72" i="6"/>
  <c r="A157" i="6"/>
  <c r="B156" i="6"/>
  <c r="A367" i="6"/>
  <c r="B366" i="6"/>
  <c r="A284" i="6"/>
  <c r="B283" i="6"/>
  <c r="A410" i="6"/>
  <c r="B409" i="6"/>
  <c r="A241" i="6"/>
  <c r="B240" i="6"/>
  <c r="A621" i="6"/>
  <c r="B620" i="6"/>
  <c r="A578" i="6"/>
  <c r="B577" i="6"/>
  <c r="A535" i="6"/>
  <c r="B534" i="6"/>
  <c r="A74" i="6" l="1"/>
  <c r="B73" i="6"/>
  <c r="A242" i="6"/>
  <c r="B241" i="6"/>
  <c r="A117" i="6"/>
  <c r="B116" i="6"/>
  <c r="A411" i="6"/>
  <c r="B410" i="6"/>
  <c r="A200" i="6"/>
  <c r="B199" i="6"/>
  <c r="A285" i="6"/>
  <c r="B284" i="6"/>
  <c r="A452" i="6"/>
  <c r="B451" i="6"/>
  <c r="A368" i="6"/>
  <c r="B367" i="6"/>
  <c r="A327" i="6"/>
  <c r="B326" i="6"/>
  <c r="A158" i="6"/>
  <c r="B157" i="6"/>
  <c r="A494" i="6"/>
  <c r="B493" i="6"/>
  <c r="B621" i="6"/>
  <c r="A622" i="6"/>
  <c r="A579" i="6"/>
  <c r="B578" i="6"/>
  <c r="B535" i="6"/>
  <c r="A536" i="6"/>
  <c r="A286" i="6" l="1"/>
  <c r="B285" i="6"/>
  <c r="A495" i="6"/>
  <c r="B494" i="6"/>
  <c r="A201" i="6"/>
  <c r="B200" i="6"/>
  <c r="A159" i="6"/>
  <c r="B158" i="6"/>
  <c r="A412" i="6"/>
  <c r="B411" i="6"/>
  <c r="A328" i="6"/>
  <c r="B327" i="6"/>
  <c r="A118" i="6"/>
  <c r="B117" i="6"/>
  <c r="A369" i="6"/>
  <c r="B368" i="6"/>
  <c r="A243" i="6"/>
  <c r="B242" i="6"/>
  <c r="A453" i="6"/>
  <c r="B452" i="6"/>
  <c r="A75" i="6"/>
  <c r="B74" i="6"/>
  <c r="A623" i="6"/>
  <c r="B622" i="6"/>
  <c r="B579" i="6"/>
  <c r="A580" i="6"/>
  <c r="A537" i="6"/>
  <c r="B536" i="6"/>
  <c r="A329" i="6" l="1"/>
  <c r="B328" i="6"/>
  <c r="A76" i="6"/>
  <c r="B75" i="6"/>
  <c r="A413" i="6"/>
  <c r="B412" i="6"/>
  <c r="A454" i="6"/>
  <c r="B453" i="6"/>
  <c r="A160" i="6"/>
  <c r="B159" i="6"/>
  <c r="A244" i="6"/>
  <c r="B243" i="6"/>
  <c r="A202" i="6"/>
  <c r="B201" i="6"/>
  <c r="A370" i="6"/>
  <c r="B369" i="6"/>
  <c r="A496" i="6"/>
  <c r="B495" i="6"/>
  <c r="A119" i="6"/>
  <c r="B118" i="6"/>
  <c r="A287" i="6"/>
  <c r="B286" i="6"/>
  <c r="B623" i="6"/>
  <c r="A624" i="6"/>
  <c r="A581" i="6"/>
  <c r="B580" i="6"/>
  <c r="A538" i="6"/>
  <c r="B537" i="6"/>
  <c r="A245" i="6" l="1"/>
  <c r="B244" i="6"/>
  <c r="A288" i="6"/>
  <c r="B287" i="6"/>
  <c r="A161" i="6"/>
  <c r="B160" i="6"/>
  <c r="A120" i="6"/>
  <c r="B119" i="6"/>
  <c r="A455" i="6"/>
  <c r="B454" i="6"/>
  <c r="A497" i="6"/>
  <c r="B496" i="6"/>
  <c r="A414" i="6"/>
  <c r="B413" i="6"/>
  <c r="A371" i="6"/>
  <c r="B370" i="6"/>
  <c r="A77" i="6"/>
  <c r="B76" i="6"/>
  <c r="A203" i="6"/>
  <c r="B202" i="6"/>
  <c r="A330" i="6"/>
  <c r="B329" i="6"/>
  <c r="A625" i="6"/>
  <c r="B624" i="6"/>
  <c r="B581" i="6"/>
  <c r="A582" i="6"/>
  <c r="A539" i="6"/>
  <c r="B538" i="6"/>
  <c r="A498" i="6" l="1"/>
  <c r="B497" i="6"/>
  <c r="A331" i="6"/>
  <c r="B330" i="6"/>
  <c r="A456" i="6"/>
  <c r="B455" i="6"/>
  <c r="A204" i="6"/>
  <c r="B203" i="6"/>
  <c r="A121" i="6"/>
  <c r="B120" i="6"/>
  <c r="A78" i="6"/>
  <c r="B77" i="6"/>
  <c r="A162" i="6"/>
  <c r="B161" i="6"/>
  <c r="A372" i="6"/>
  <c r="B371" i="6"/>
  <c r="A289" i="6"/>
  <c r="B288" i="6"/>
  <c r="A415" i="6"/>
  <c r="B414" i="6"/>
  <c r="A246" i="6"/>
  <c r="B245" i="6"/>
  <c r="B625" i="6"/>
  <c r="A626" i="6"/>
  <c r="A583" i="6"/>
  <c r="B582" i="6"/>
  <c r="B539" i="6"/>
  <c r="A540" i="6"/>
  <c r="A79" i="6" l="1"/>
  <c r="B78" i="6"/>
  <c r="A416" i="6"/>
  <c r="B415" i="6"/>
  <c r="B204" i="6"/>
  <c r="A205" i="6"/>
  <c r="A122" i="6"/>
  <c r="B121" i="6"/>
  <c r="A290" i="6"/>
  <c r="B289" i="6"/>
  <c r="A457" i="6"/>
  <c r="B456" i="6"/>
  <c r="A373" i="6"/>
  <c r="B372" i="6"/>
  <c r="A332" i="6"/>
  <c r="B331" i="6"/>
  <c r="A247" i="6"/>
  <c r="B246" i="6"/>
  <c r="A163" i="6"/>
  <c r="B162" i="6"/>
  <c r="A499" i="6"/>
  <c r="B498" i="6"/>
  <c r="B626" i="6"/>
  <c r="B583" i="6"/>
  <c r="A584" i="6"/>
  <c r="B540" i="6"/>
  <c r="A541" i="6"/>
  <c r="A458" i="6" l="1"/>
  <c r="B457" i="6"/>
  <c r="A500" i="6"/>
  <c r="B499" i="6"/>
  <c r="B290" i="6"/>
  <c r="A291" i="6"/>
  <c r="A164" i="6"/>
  <c r="B163" i="6"/>
  <c r="A123" i="6"/>
  <c r="B122" i="6"/>
  <c r="A206" i="6"/>
  <c r="B205" i="6"/>
  <c r="A333" i="6"/>
  <c r="B332" i="6"/>
  <c r="A417" i="6"/>
  <c r="B416" i="6"/>
  <c r="A248" i="6"/>
  <c r="B247" i="6"/>
  <c r="A374" i="6"/>
  <c r="B373" i="6"/>
  <c r="A80" i="6"/>
  <c r="B79" i="6"/>
  <c r="B627" i="6"/>
  <c r="B584" i="6"/>
  <c r="A542" i="6"/>
  <c r="B541" i="6"/>
  <c r="B80" i="6" l="1"/>
  <c r="A81" i="6"/>
  <c r="B123" i="6"/>
  <c r="A124" i="6"/>
  <c r="A375" i="6"/>
  <c r="B374" i="6"/>
  <c r="A165" i="6"/>
  <c r="B164" i="6"/>
  <c r="B291" i="6"/>
  <c r="A292" i="6"/>
  <c r="B206" i="6"/>
  <c r="A207" i="6"/>
  <c r="B248" i="6"/>
  <c r="A249" i="6"/>
  <c r="A418" i="6"/>
  <c r="B417" i="6"/>
  <c r="B500" i="6"/>
  <c r="A501" i="6"/>
  <c r="B333" i="6"/>
  <c r="A334" i="6"/>
  <c r="B458" i="6"/>
  <c r="A459" i="6"/>
  <c r="B628" i="6"/>
  <c r="B629" i="6"/>
  <c r="B585" i="6"/>
  <c r="B542" i="6"/>
  <c r="B459" i="6" l="1"/>
  <c r="A460" i="6"/>
  <c r="A293" i="6"/>
  <c r="B293" i="6" s="1"/>
  <c r="B292" i="6"/>
  <c r="A166" i="6"/>
  <c r="B165" i="6"/>
  <c r="A502" i="6"/>
  <c r="B501" i="6"/>
  <c r="B334" i="6"/>
  <c r="A335" i="6"/>
  <c r="B335" i="6" s="1"/>
  <c r="B375" i="6"/>
  <c r="A376" i="6"/>
  <c r="B207" i="6"/>
  <c r="A208" i="6"/>
  <c r="B124" i="6"/>
  <c r="A125" i="6"/>
  <c r="B125" i="6" s="1"/>
  <c r="A419" i="6"/>
  <c r="B419" i="6" s="1"/>
  <c r="B418" i="6"/>
  <c r="B249" i="6"/>
  <c r="A250" i="6"/>
  <c r="B81" i="6"/>
  <c r="A82" i="6"/>
  <c r="B586" i="6"/>
  <c r="B587" i="6"/>
  <c r="B376" i="6" l="1"/>
  <c r="A377" i="6"/>
  <c r="B377" i="6" s="1"/>
  <c r="A251" i="6"/>
  <c r="B251" i="6" s="1"/>
  <c r="B250" i="6"/>
  <c r="B502" i="6"/>
  <c r="A503" i="6"/>
  <c r="B503" i="6" s="1"/>
  <c r="B82" i="6"/>
  <c r="A83" i="6"/>
  <c r="B83" i="6" s="1"/>
  <c r="B166" i="6"/>
  <c r="A167" i="6"/>
  <c r="B167" i="6" s="1"/>
  <c r="A209" i="6"/>
  <c r="B209" i="6" s="1"/>
  <c r="B208" i="6"/>
  <c r="A461" i="6"/>
  <c r="B461" i="6" s="1"/>
  <c r="B460" i="6"/>
  <c r="B544" i="6"/>
  <c r="B545" i="6"/>
</calcChain>
</file>

<file path=xl/sharedStrings.xml><?xml version="1.0" encoding="utf-8"?>
<sst xmlns="http://schemas.openxmlformats.org/spreadsheetml/2006/main" count="5030" uniqueCount="217">
  <si>
    <t>　</t>
    <phoneticPr fontId="2"/>
  </si>
  <si>
    <t>歩</t>
    <rPh sb="0" eb="1">
      <t>ホ</t>
    </rPh>
    <phoneticPr fontId="2"/>
  </si>
  <si>
    <t>ボーナス1</t>
    <phoneticPr fontId="2"/>
  </si>
  <si>
    <t>ボーナス2</t>
    <phoneticPr fontId="2"/>
  </si>
  <si>
    <t>ボーナス3</t>
    <phoneticPr fontId="2"/>
  </si>
  <si>
    <t>歩数計</t>
    <rPh sb="0" eb="2">
      <t>ホスウ</t>
    </rPh>
    <rPh sb="2" eb="3">
      <t>ケイ</t>
    </rPh>
    <phoneticPr fontId="2"/>
  </si>
  <si>
    <t>体重</t>
    <rPh sb="0" eb="2">
      <t>タイジュウ</t>
    </rPh>
    <phoneticPr fontId="2"/>
  </si>
  <si>
    <t>備考</t>
    <rPh sb="0" eb="2">
      <t>ビコウ</t>
    </rPh>
    <phoneticPr fontId="2"/>
  </si>
  <si>
    <t>日</t>
    <rPh sb="0" eb="1">
      <t>ヒ</t>
    </rPh>
    <phoneticPr fontId="2"/>
  </si>
  <si>
    <t>曜</t>
    <rPh sb="0" eb="1">
      <t>ヨウ</t>
    </rPh>
    <phoneticPr fontId="2"/>
  </si>
  <si>
    <t xml:space="preserve">1分 </t>
    <rPh sb="1" eb="2">
      <t>フン</t>
    </rPh>
    <phoneticPr fontId="2"/>
  </si>
  <si>
    <t>1日</t>
    <rPh sb="1" eb="2">
      <t>ニチ</t>
    </rPh>
    <phoneticPr fontId="2"/>
  </si>
  <si>
    <t>分</t>
    <rPh sb="0" eb="1">
      <t>フン</t>
    </rPh>
    <phoneticPr fontId="2"/>
  </si>
  <si>
    <t>2日</t>
    <rPh sb="1" eb="2">
      <t>ニチ</t>
    </rPh>
    <phoneticPr fontId="2"/>
  </si>
  <si>
    <t>3日</t>
    <rPh sb="1" eb="2">
      <t>ニチ</t>
    </rPh>
    <phoneticPr fontId="2"/>
  </si>
  <si>
    <t>4日</t>
    <rPh sb="1" eb="2">
      <t>ニチ</t>
    </rPh>
    <phoneticPr fontId="2"/>
  </si>
  <si>
    <t>5日</t>
    <rPh sb="1" eb="2">
      <t>ニチ</t>
    </rPh>
    <phoneticPr fontId="2"/>
  </si>
  <si>
    <t>6日</t>
    <rPh sb="1" eb="2">
      <t>ニチ</t>
    </rPh>
    <phoneticPr fontId="2"/>
  </si>
  <si>
    <t>7日</t>
    <rPh sb="1" eb="2">
      <t>ニチ</t>
    </rPh>
    <phoneticPr fontId="2"/>
  </si>
  <si>
    <t>8日</t>
    <rPh sb="1" eb="2">
      <t>ニチ</t>
    </rPh>
    <phoneticPr fontId="2"/>
  </si>
  <si>
    <t>9日</t>
    <rPh sb="1" eb="2">
      <t>ニチ</t>
    </rPh>
    <phoneticPr fontId="2"/>
  </si>
  <si>
    <t>10日</t>
    <rPh sb="2" eb="3">
      <t>ニチ</t>
    </rPh>
    <phoneticPr fontId="2"/>
  </si>
  <si>
    <t>11日</t>
    <rPh sb="2" eb="3">
      <t>ニチ</t>
    </rPh>
    <phoneticPr fontId="2"/>
  </si>
  <si>
    <t>12日</t>
    <rPh sb="2" eb="3">
      <t>ニチ</t>
    </rPh>
    <phoneticPr fontId="2"/>
  </si>
  <si>
    <t>13日</t>
    <rPh sb="2" eb="3">
      <t>ニチ</t>
    </rPh>
    <phoneticPr fontId="2"/>
  </si>
  <si>
    <t>14日</t>
    <rPh sb="2" eb="3">
      <t>ニチ</t>
    </rPh>
    <phoneticPr fontId="2"/>
  </si>
  <si>
    <t>15日</t>
    <rPh sb="2" eb="3">
      <t>ニチ</t>
    </rPh>
    <phoneticPr fontId="2"/>
  </si>
  <si>
    <t>16日</t>
    <rPh sb="2" eb="3">
      <t>ニチ</t>
    </rPh>
    <phoneticPr fontId="2"/>
  </si>
  <si>
    <t>17日</t>
    <rPh sb="2" eb="3">
      <t>ニチ</t>
    </rPh>
    <phoneticPr fontId="2"/>
  </si>
  <si>
    <t>18日</t>
    <rPh sb="2" eb="3">
      <t>ニチ</t>
    </rPh>
    <phoneticPr fontId="2"/>
  </si>
  <si>
    <t>19日</t>
    <rPh sb="2" eb="3">
      <t>ニチ</t>
    </rPh>
    <phoneticPr fontId="2"/>
  </si>
  <si>
    <t>20日</t>
    <rPh sb="2" eb="3">
      <t>ニチ</t>
    </rPh>
    <phoneticPr fontId="2"/>
  </si>
  <si>
    <t>21日</t>
    <rPh sb="2" eb="3">
      <t>ニチ</t>
    </rPh>
    <phoneticPr fontId="2"/>
  </si>
  <si>
    <t>22日</t>
    <rPh sb="2" eb="3">
      <t>ニチ</t>
    </rPh>
    <phoneticPr fontId="2"/>
  </si>
  <si>
    <t>23日</t>
    <rPh sb="2" eb="3">
      <t>ニチ</t>
    </rPh>
    <phoneticPr fontId="2"/>
  </si>
  <si>
    <t>24日</t>
    <rPh sb="2" eb="3">
      <t>ニチ</t>
    </rPh>
    <phoneticPr fontId="2"/>
  </si>
  <si>
    <t>25日</t>
    <rPh sb="2" eb="3">
      <t>ニチ</t>
    </rPh>
    <phoneticPr fontId="2"/>
  </si>
  <si>
    <t>26日</t>
    <rPh sb="2" eb="3">
      <t>ニチ</t>
    </rPh>
    <phoneticPr fontId="2"/>
  </si>
  <si>
    <t>27日</t>
    <rPh sb="2" eb="3">
      <t>ニチ</t>
    </rPh>
    <phoneticPr fontId="2"/>
  </si>
  <si>
    <t>28日</t>
    <rPh sb="2" eb="3">
      <t>ニチ</t>
    </rPh>
    <phoneticPr fontId="2"/>
  </si>
  <si>
    <t>29日</t>
    <rPh sb="2" eb="3">
      <t>ニチ</t>
    </rPh>
    <phoneticPr fontId="2"/>
  </si>
  <si>
    <t>30日</t>
    <rPh sb="2" eb="3">
      <t>ニチ</t>
    </rPh>
    <phoneticPr fontId="2"/>
  </si>
  <si>
    <t>31日</t>
    <rPh sb="2" eb="3">
      <t>ニチ</t>
    </rPh>
    <phoneticPr fontId="2"/>
  </si>
  <si>
    <t>合計</t>
    <rPh sb="0" eb="2">
      <t>ゴウケイ</t>
    </rPh>
    <phoneticPr fontId="2"/>
  </si>
  <si>
    <t>土</t>
  </si>
  <si>
    <t>日</t>
  </si>
  <si>
    <t>月</t>
  </si>
  <si>
    <t>火</t>
  </si>
  <si>
    <t>水</t>
  </si>
  <si>
    <t>木</t>
  </si>
  <si>
    <t>金</t>
  </si>
  <si>
    <t>自転車</t>
    <rPh sb="0" eb="3">
      <t>ジテンシャ</t>
    </rPh>
    <phoneticPr fontId="2"/>
  </si>
  <si>
    <t>基本歩数</t>
    <rPh sb="0" eb="2">
      <t>キホン</t>
    </rPh>
    <rPh sb="2" eb="4">
      <t>ホスウ</t>
    </rPh>
    <phoneticPr fontId="2"/>
  </si>
  <si>
    <t>腹囲</t>
    <rPh sb="0" eb="2">
      <t>フクイ</t>
    </rPh>
    <phoneticPr fontId="2"/>
  </si>
  <si>
    <t>プラス</t>
    <phoneticPr fontId="2"/>
  </si>
  <si>
    <t>1000歩</t>
    <rPh sb="4" eb="5">
      <t>ホ</t>
    </rPh>
    <phoneticPr fontId="2"/>
  </si>
  <si>
    <t>プラス1000歩</t>
    <rPh sb="7" eb="8">
      <t>ホ</t>
    </rPh>
    <phoneticPr fontId="2"/>
  </si>
  <si>
    <t>活動歩数</t>
    <rPh sb="0" eb="2">
      <t>カツドウ</t>
    </rPh>
    <rPh sb="2" eb="4">
      <t>ホスウ</t>
    </rPh>
    <phoneticPr fontId="2"/>
  </si>
  <si>
    <t>月平均</t>
    <rPh sb="0" eb="3">
      <t>ツキヘイキン</t>
    </rPh>
    <phoneticPr fontId="2"/>
  </si>
  <si>
    <t>月合計</t>
    <rPh sb="0" eb="1">
      <t>ツキ</t>
    </rPh>
    <rPh sb="1" eb="3">
      <t>ゴウケイ</t>
    </rPh>
    <phoneticPr fontId="2"/>
  </si>
  <si>
    <t>記録日数</t>
    <rPh sb="0" eb="2">
      <t>キロク</t>
    </rPh>
    <rPh sb="2" eb="4">
      <t>ニッスウ</t>
    </rPh>
    <phoneticPr fontId="2"/>
  </si>
  <si>
    <t>月　　　歩数記録表</t>
    <rPh sb="0" eb="1">
      <t>ガツ</t>
    </rPh>
    <rPh sb="4" eb="6">
      <t>ホスウ</t>
    </rPh>
    <rPh sb="6" eb="9">
      <t>キロクヒョウ</t>
    </rPh>
    <phoneticPr fontId="2"/>
  </si>
  <si>
    <t>今月プラス1000歩達成率</t>
    <rPh sb="0" eb="2">
      <t>コンゲツ</t>
    </rPh>
    <rPh sb="9" eb="10">
      <t>ホ</t>
    </rPh>
    <rPh sb="10" eb="13">
      <t>タッセイリツ</t>
    </rPh>
    <phoneticPr fontId="2"/>
  </si>
  <si>
    <t>筋トレ</t>
    <rPh sb="0" eb="1">
      <t>キン</t>
    </rPh>
    <phoneticPr fontId="2"/>
  </si>
  <si>
    <t>水中歩行</t>
    <rPh sb="0" eb="2">
      <t>スイチュウ</t>
    </rPh>
    <rPh sb="2" eb="4">
      <t>ホコウ</t>
    </rPh>
    <phoneticPr fontId="2"/>
  </si>
  <si>
    <t>プール</t>
  </si>
  <si>
    <t>体調悪し</t>
  </si>
  <si>
    <t>ウォーキング20分</t>
  </si>
  <si>
    <t>活動ボーナス歩数一覧表</t>
    <rPh sb="0" eb="2">
      <t>カツドウ</t>
    </rPh>
    <rPh sb="6" eb="8">
      <t>ホスウ</t>
    </rPh>
    <rPh sb="8" eb="10">
      <t>イチラン</t>
    </rPh>
    <rPh sb="10" eb="11">
      <t>ヒョウ</t>
    </rPh>
    <phoneticPr fontId="2"/>
  </si>
  <si>
    <t>記録タイプBを選んだ人は、歩数ボーナスを歩数計の数値に加えてください。</t>
    <rPh sb="0" eb="2">
      <t>キロク</t>
    </rPh>
    <rPh sb="7" eb="8">
      <t>エラ</t>
    </rPh>
    <rPh sb="10" eb="11">
      <t>ヒト</t>
    </rPh>
    <rPh sb="24" eb="26">
      <t>スウチ</t>
    </rPh>
    <phoneticPr fontId="13"/>
  </si>
  <si>
    <t>歩数ボーナスは、歩数計では計測できない（つけられない）身体活動や歩数計では実際の運動量よりも少なめに数値が出る身体活動について、活動時間から歩数に換算するものです。</t>
    <rPh sb="0" eb="2">
      <t>ホスウ</t>
    </rPh>
    <rPh sb="8" eb="11">
      <t>ホスウケイ</t>
    </rPh>
    <rPh sb="13" eb="15">
      <t>ケイソク</t>
    </rPh>
    <rPh sb="27" eb="29">
      <t>シンタイ</t>
    </rPh>
    <rPh sb="29" eb="31">
      <t>カツドウ</t>
    </rPh>
    <rPh sb="32" eb="35">
      <t>ホスウケイ</t>
    </rPh>
    <rPh sb="37" eb="39">
      <t>ジッサイ</t>
    </rPh>
    <rPh sb="40" eb="42">
      <t>ウンドウ</t>
    </rPh>
    <rPh sb="42" eb="43">
      <t>リョウ</t>
    </rPh>
    <rPh sb="46" eb="47">
      <t>スク</t>
    </rPh>
    <rPh sb="50" eb="52">
      <t>スウチ</t>
    </rPh>
    <rPh sb="53" eb="54">
      <t>デ</t>
    </rPh>
    <rPh sb="55" eb="57">
      <t>シンタイ</t>
    </rPh>
    <rPh sb="57" eb="59">
      <t>カツドウ</t>
    </rPh>
    <rPh sb="64" eb="66">
      <t>カツドウ</t>
    </rPh>
    <rPh sb="66" eb="68">
      <t>ジカン</t>
    </rPh>
    <rPh sb="70" eb="72">
      <t>ホスウ</t>
    </rPh>
    <rPh sb="73" eb="75">
      <t>カンザン</t>
    </rPh>
    <phoneticPr fontId="13"/>
  </si>
  <si>
    <t>ただし、すべての活動をボーナス加算するのは大変面倒です。しかも、計算の条件はある程度一定にする必要がありますので「この日は全部加算した」「この日は時間がなかったので加算しなかった」というようでは数値を比較できません。</t>
    <rPh sb="8" eb="10">
      <t>カツドウ</t>
    </rPh>
    <rPh sb="15" eb="17">
      <t>カサン</t>
    </rPh>
    <rPh sb="21" eb="23">
      <t>タイヘン</t>
    </rPh>
    <rPh sb="23" eb="25">
      <t>メンドウ</t>
    </rPh>
    <rPh sb="32" eb="34">
      <t>ケイサン</t>
    </rPh>
    <rPh sb="35" eb="37">
      <t>ジョウケン</t>
    </rPh>
    <rPh sb="40" eb="42">
      <t>テイド</t>
    </rPh>
    <rPh sb="42" eb="44">
      <t>イッテイ</t>
    </rPh>
    <rPh sb="47" eb="49">
      <t>ヒツヨウ</t>
    </rPh>
    <rPh sb="59" eb="60">
      <t>ヒ</t>
    </rPh>
    <rPh sb="61" eb="63">
      <t>ゼンブ</t>
    </rPh>
    <rPh sb="63" eb="65">
      <t>カサン</t>
    </rPh>
    <rPh sb="71" eb="72">
      <t>ヒ</t>
    </rPh>
    <rPh sb="73" eb="75">
      <t>ジカン</t>
    </rPh>
    <rPh sb="82" eb="84">
      <t>カサン</t>
    </rPh>
    <rPh sb="97" eb="99">
      <t>スウチ</t>
    </rPh>
    <rPh sb="100" eb="102">
      <t>ヒカク</t>
    </rPh>
    <phoneticPr fontId="13"/>
  </si>
  <si>
    <t>こんな工夫をしてみると意外と簡単！</t>
    <rPh sb="3" eb="5">
      <t>クフウ</t>
    </rPh>
    <rPh sb="11" eb="13">
      <t>イガイ</t>
    </rPh>
    <rPh sb="14" eb="16">
      <t>カンタン</t>
    </rPh>
    <phoneticPr fontId="13"/>
  </si>
  <si>
    <t>よく行う活動（例えば「自転車に乗る」「体操」など）は□にチェックを入れ、主にその活動だけをボーナス加算する。</t>
    <rPh sb="2" eb="3">
      <t>オコナ</t>
    </rPh>
    <rPh sb="4" eb="6">
      <t>カツドウ</t>
    </rPh>
    <rPh sb="7" eb="8">
      <t>タト</t>
    </rPh>
    <rPh sb="11" eb="14">
      <t>ジテンシャ</t>
    </rPh>
    <rPh sb="15" eb="16">
      <t>ノ</t>
    </rPh>
    <rPh sb="19" eb="21">
      <t>タイソウ</t>
    </rPh>
    <rPh sb="33" eb="34">
      <t>イ</t>
    </rPh>
    <rPh sb="36" eb="37">
      <t>オモ</t>
    </rPh>
    <rPh sb="40" eb="42">
      <t>カツドウ</t>
    </rPh>
    <rPh sb="49" eb="51">
      <t>カサン</t>
    </rPh>
    <phoneticPr fontId="13"/>
  </si>
  <si>
    <t>ご自分の加算基準（例えば5分以上など）を決め、活動が少ない日にはボーナス加算しない。</t>
    <rPh sb="14" eb="16">
      <t>イジョウ</t>
    </rPh>
    <rPh sb="20" eb="21">
      <t>キ</t>
    </rPh>
    <rPh sb="23" eb="25">
      <t>カツドウ</t>
    </rPh>
    <rPh sb="26" eb="27">
      <t>スク</t>
    </rPh>
    <rPh sb="29" eb="30">
      <t>ヒ</t>
    </rPh>
    <rPh sb="36" eb="38">
      <t>カサン</t>
    </rPh>
    <phoneticPr fontId="13"/>
  </si>
  <si>
    <t>　上半身の動きの多いもの、中腰の姿勢が続くもの、歩数計をつけられないもの、運動が強いもの</t>
    <rPh sb="1" eb="4">
      <t>ジョウハンシン</t>
    </rPh>
    <rPh sb="5" eb="6">
      <t>ウゴ</t>
    </rPh>
    <rPh sb="8" eb="9">
      <t>オオ</t>
    </rPh>
    <rPh sb="13" eb="15">
      <t>チュウゴシ</t>
    </rPh>
    <rPh sb="16" eb="18">
      <t>シセイ</t>
    </rPh>
    <rPh sb="19" eb="20">
      <t>ツヅ</t>
    </rPh>
    <rPh sb="24" eb="27">
      <t>ホスウケイ</t>
    </rPh>
    <rPh sb="37" eb="39">
      <t>ウンドウ</t>
    </rPh>
    <rPh sb="40" eb="41">
      <t>ツヨ</t>
    </rPh>
    <phoneticPr fontId="13"/>
  </si>
  <si>
    <t>　</t>
    <phoneticPr fontId="13"/>
  </si>
  <si>
    <t>　上半身の動きが多くても動きが緩やかで負荷の少ないもの、運動が弱いもの</t>
    <rPh sb="1" eb="4">
      <t>ジョウハンシン</t>
    </rPh>
    <rPh sb="5" eb="6">
      <t>ウゴ</t>
    </rPh>
    <rPh sb="8" eb="9">
      <t>オオ</t>
    </rPh>
    <rPh sb="12" eb="13">
      <t>ウゴ</t>
    </rPh>
    <rPh sb="15" eb="16">
      <t>ユル</t>
    </rPh>
    <rPh sb="19" eb="21">
      <t>フカ</t>
    </rPh>
    <rPh sb="22" eb="23">
      <t>スク</t>
    </rPh>
    <rPh sb="28" eb="30">
      <t>ウンドウ</t>
    </rPh>
    <rPh sb="31" eb="32">
      <t>ヨワ</t>
    </rPh>
    <phoneticPr fontId="13"/>
  </si>
  <si>
    <t>1分当り</t>
    <rPh sb="1" eb="2">
      <t>フン</t>
    </rPh>
    <rPh sb="2" eb="3">
      <t>アタ</t>
    </rPh>
    <phoneticPr fontId="2"/>
  </si>
  <si>
    <t>運動</t>
    <rPh sb="0" eb="2">
      <t>ウンドウ</t>
    </rPh>
    <phoneticPr fontId="13"/>
  </si>
  <si>
    <t>生活活動</t>
    <rPh sb="0" eb="2">
      <t>セイカツ</t>
    </rPh>
    <rPh sb="2" eb="4">
      <t>カツドウ</t>
    </rPh>
    <phoneticPr fontId="13"/>
  </si>
  <si>
    <t>50歩</t>
    <rPh sb="2" eb="3">
      <t>ホ</t>
    </rPh>
    <phoneticPr fontId="13"/>
  </si>
  <si>
    <t>□</t>
    <phoneticPr fontId="13"/>
  </si>
  <si>
    <t>ゴルフ練習（パター・アプローチを除く）</t>
    <rPh sb="3" eb="5">
      <t>レンシュウ</t>
    </rPh>
    <rPh sb="16" eb="17">
      <t>ノゾ</t>
    </rPh>
    <phoneticPr fontId="13"/>
  </si>
  <si>
    <t>掃除・片付け</t>
    <rPh sb="0" eb="2">
      <t>ソウジ</t>
    </rPh>
    <rPh sb="3" eb="5">
      <t>カタヅ</t>
    </rPh>
    <phoneticPr fontId="13"/>
  </si>
  <si>
    <t>床磨き</t>
    <rPh sb="0" eb="1">
      <t>ユカ</t>
    </rPh>
    <rPh sb="1" eb="2">
      <t>ミガ</t>
    </rPh>
    <phoneticPr fontId="13"/>
  </si>
  <si>
    <t>風呂掃除（こする）</t>
    <rPh sb="0" eb="2">
      <t>フロ</t>
    </rPh>
    <rPh sb="2" eb="4">
      <t>ソウジ</t>
    </rPh>
    <phoneticPr fontId="13"/>
  </si>
  <si>
    <t>洗車（ワックス、磨く）</t>
    <rPh sb="0" eb="2">
      <t>センシャ</t>
    </rPh>
    <rPh sb="8" eb="9">
      <t>ミガ</t>
    </rPh>
    <phoneticPr fontId="13"/>
  </si>
  <si>
    <t>100歩</t>
    <rPh sb="3" eb="4">
      <t>ホ</t>
    </rPh>
    <phoneticPr fontId="13"/>
  </si>
  <si>
    <t>中腰での草むしり</t>
    <rPh sb="0" eb="2">
      <t>チュウゴシ</t>
    </rPh>
    <rPh sb="4" eb="5">
      <t>クサ</t>
    </rPh>
    <phoneticPr fontId="13"/>
  </si>
  <si>
    <t>阿波踊り</t>
    <rPh sb="0" eb="2">
      <t>アワ</t>
    </rPh>
    <rPh sb="2" eb="3">
      <t>オド</t>
    </rPh>
    <phoneticPr fontId="13"/>
  </si>
  <si>
    <t>中腰での農作業</t>
    <rPh sb="0" eb="2">
      <t>チュウゴシ</t>
    </rPh>
    <rPh sb="4" eb="7">
      <t>ノウサギョウ</t>
    </rPh>
    <phoneticPr fontId="13"/>
  </si>
  <si>
    <t>山登り（上りの時間のみ）</t>
    <rPh sb="0" eb="2">
      <t>ヤマノボ</t>
    </rPh>
    <rPh sb="4" eb="5">
      <t>ノボ</t>
    </rPh>
    <rPh sb="7" eb="9">
      <t>ジカン</t>
    </rPh>
    <phoneticPr fontId="13"/>
  </si>
  <si>
    <t>自転車で移動</t>
    <rPh sb="0" eb="3">
      <t>ジテンシャ</t>
    </rPh>
    <rPh sb="4" eb="6">
      <t>イドウ</t>
    </rPh>
    <phoneticPr fontId="13"/>
  </si>
  <si>
    <t>太極拳</t>
    <rPh sb="0" eb="3">
      <t>タイキョクケン</t>
    </rPh>
    <phoneticPr fontId="13"/>
  </si>
  <si>
    <t>筋力トレーニング（軽い）</t>
    <rPh sb="0" eb="2">
      <t>キンリョク</t>
    </rPh>
    <rPh sb="9" eb="10">
      <t>カル</t>
    </rPh>
    <phoneticPr fontId="13"/>
  </si>
  <si>
    <t>ステップ（踏み台）運動</t>
    <rPh sb="5" eb="6">
      <t>フ</t>
    </rPh>
    <rPh sb="7" eb="8">
      <t>ダイ</t>
    </rPh>
    <rPh sb="9" eb="11">
      <t>ウンドウ</t>
    </rPh>
    <phoneticPr fontId="13"/>
  </si>
  <si>
    <t>150歩</t>
    <rPh sb="3" eb="4">
      <t>ホ</t>
    </rPh>
    <phoneticPr fontId="13"/>
  </si>
  <si>
    <t>重い荷物の運搬、片付け</t>
    <rPh sb="0" eb="1">
      <t>オモ</t>
    </rPh>
    <rPh sb="2" eb="4">
      <t>ニモツ</t>
    </rPh>
    <rPh sb="5" eb="7">
      <t>ウンパン</t>
    </rPh>
    <rPh sb="8" eb="10">
      <t>カタヅ</t>
    </rPh>
    <phoneticPr fontId="13"/>
  </si>
  <si>
    <t>水中歩行※</t>
    <rPh sb="0" eb="2">
      <t>スイチュウ</t>
    </rPh>
    <rPh sb="2" eb="4">
      <t>ホコウ</t>
    </rPh>
    <phoneticPr fontId="13"/>
  </si>
  <si>
    <t>自転車をしっかり漕ぐ</t>
    <rPh sb="0" eb="3">
      <t>ジテンシャ</t>
    </rPh>
    <rPh sb="8" eb="9">
      <t>コ</t>
    </rPh>
    <phoneticPr fontId="13"/>
  </si>
  <si>
    <t>水泳（ゆっくり）※</t>
    <rPh sb="0" eb="2">
      <t>スイエイ</t>
    </rPh>
    <phoneticPr fontId="13"/>
  </si>
  <si>
    <t>200歩</t>
    <rPh sb="3" eb="4">
      <t>ホ</t>
    </rPh>
    <phoneticPr fontId="13"/>
  </si>
  <si>
    <t>水泳※</t>
    <rPh sb="0" eb="2">
      <t>スイエイ</t>
    </rPh>
    <phoneticPr fontId="13"/>
  </si>
  <si>
    <t>サイクリング（時速20km）</t>
    <rPh sb="7" eb="9">
      <t>ジソク</t>
    </rPh>
    <phoneticPr fontId="13"/>
  </si>
  <si>
    <t>筋力トレーニング（強い）</t>
    <rPh sb="0" eb="2">
      <t>キンリョク</t>
    </rPh>
    <rPh sb="9" eb="10">
      <t>ツヨ</t>
    </rPh>
    <phoneticPr fontId="13"/>
  </si>
  <si>
    <t>階段を上がる</t>
    <rPh sb="0" eb="2">
      <t>カイダン</t>
    </rPh>
    <rPh sb="3" eb="4">
      <t>ア</t>
    </rPh>
    <phoneticPr fontId="13"/>
  </si>
  <si>
    <t>農作業（耕す、掘る）</t>
    <rPh sb="0" eb="3">
      <t>ノウサギョウ</t>
    </rPh>
    <rPh sb="4" eb="5">
      <t>タガヤ</t>
    </rPh>
    <rPh sb="7" eb="8">
      <t>ホ</t>
    </rPh>
    <phoneticPr fontId="13"/>
  </si>
  <si>
    <t>※印は歩数計なし、それ以外は歩数計の数値にボーナスとして加えます。</t>
    <rPh sb="1" eb="2">
      <t>シルシ</t>
    </rPh>
    <rPh sb="3" eb="6">
      <t>ホスウケイ</t>
    </rPh>
    <rPh sb="11" eb="13">
      <t>イガイ</t>
    </rPh>
    <rPh sb="14" eb="17">
      <t>ホスウケイ</t>
    </rPh>
    <rPh sb="18" eb="20">
      <t>スウチ</t>
    </rPh>
    <rPh sb="28" eb="29">
      <t>クワ</t>
    </rPh>
    <phoneticPr fontId="13"/>
  </si>
  <si>
    <t>エアロビクス・ダンス</t>
    <phoneticPr fontId="13"/>
  </si>
  <si>
    <t xml:space="preserve">エアロバイク（50W) </t>
    <phoneticPr fontId="13"/>
  </si>
  <si>
    <t xml:space="preserve">エアロバイク（75W) </t>
    <phoneticPr fontId="13"/>
  </si>
  <si>
    <t xml:space="preserve">エアロバイク（100W) </t>
    <phoneticPr fontId="13"/>
  </si>
  <si>
    <t>スポーツ種目別ボーナス一覧表</t>
    <rPh sb="4" eb="6">
      <t>シュモク</t>
    </rPh>
    <rPh sb="6" eb="7">
      <t>ベツ</t>
    </rPh>
    <rPh sb="11" eb="13">
      <t>イチラン</t>
    </rPh>
    <rPh sb="13" eb="14">
      <t>ヒョウ</t>
    </rPh>
    <phoneticPr fontId="2"/>
  </si>
  <si>
    <t>このボーナス一覧表は、あくまでも目安です。同じスポーツでものんびり行う場合としっかり行う場合ではエネルギー消費は2倍以上変わります。この目安の数値を基準として必要であれば修正してください。</t>
    <rPh sb="6" eb="8">
      <t>イチラン</t>
    </rPh>
    <rPh sb="8" eb="9">
      <t>ヒョウ</t>
    </rPh>
    <rPh sb="16" eb="18">
      <t>メヤス</t>
    </rPh>
    <rPh sb="21" eb="22">
      <t>オナ</t>
    </rPh>
    <rPh sb="33" eb="34">
      <t>オコナ</t>
    </rPh>
    <rPh sb="35" eb="37">
      <t>バアイ</t>
    </rPh>
    <rPh sb="42" eb="43">
      <t>オコナ</t>
    </rPh>
    <rPh sb="44" eb="46">
      <t>バアイ</t>
    </rPh>
    <rPh sb="53" eb="55">
      <t>ショウヒ</t>
    </rPh>
    <rPh sb="57" eb="60">
      <t>バイイジョウ</t>
    </rPh>
    <rPh sb="60" eb="61">
      <t>カ</t>
    </rPh>
    <rPh sb="68" eb="70">
      <t>メヤス</t>
    </rPh>
    <rPh sb="71" eb="73">
      <t>スウチ</t>
    </rPh>
    <rPh sb="74" eb="76">
      <t>キジュン</t>
    </rPh>
    <rPh sb="79" eb="81">
      <t>ヒツヨウ</t>
    </rPh>
    <rPh sb="85" eb="87">
      <t>シュウセイ</t>
    </rPh>
    <phoneticPr fontId="13"/>
  </si>
  <si>
    <r>
      <t>スポーツを行っている</t>
    </r>
    <r>
      <rPr>
        <u/>
        <sz val="14"/>
        <color indexed="10"/>
        <rFont val="HG丸ｺﾞｼｯｸM-PRO"/>
        <family val="3"/>
        <charset val="128"/>
      </rPr>
      <t>正味の時間</t>
    </r>
    <r>
      <rPr>
        <sz val="14"/>
        <rFont val="HG丸ｺﾞｼｯｸM-PRO"/>
        <family val="3"/>
        <charset val="128"/>
      </rPr>
      <t>で掛け算して下さい。休憩や動いていない時間は除きます。通常2時間の活動も実質活動時間は1時間前後となります。</t>
    </r>
    <rPh sb="5" eb="6">
      <t>オコナ</t>
    </rPh>
    <rPh sb="10" eb="12">
      <t>ショウミ</t>
    </rPh>
    <rPh sb="13" eb="15">
      <t>ジカン</t>
    </rPh>
    <rPh sb="16" eb="17">
      <t>カ</t>
    </rPh>
    <rPh sb="18" eb="19">
      <t>ザン</t>
    </rPh>
    <rPh sb="21" eb="22">
      <t>クダ</t>
    </rPh>
    <rPh sb="25" eb="27">
      <t>キュウケイ</t>
    </rPh>
    <rPh sb="28" eb="29">
      <t>ウゴ</t>
    </rPh>
    <rPh sb="34" eb="36">
      <t>ジカン</t>
    </rPh>
    <rPh sb="37" eb="38">
      <t>ノゾ</t>
    </rPh>
    <rPh sb="42" eb="44">
      <t>ツウジョウ</t>
    </rPh>
    <rPh sb="45" eb="47">
      <t>ジカン</t>
    </rPh>
    <rPh sb="48" eb="50">
      <t>カツドウ</t>
    </rPh>
    <rPh sb="51" eb="53">
      <t>ジッシツ</t>
    </rPh>
    <rPh sb="53" eb="55">
      <t>カツドウ</t>
    </rPh>
    <rPh sb="55" eb="57">
      <t>ジカン</t>
    </rPh>
    <rPh sb="59" eb="61">
      <t>ジカン</t>
    </rPh>
    <rPh sb="61" eb="63">
      <t>ゼンゴ</t>
    </rPh>
    <phoneticPr fontId="13"/>
  </si>
  <si>
    <t>ボーナス歩数
正味1分間当たり（歩）</t>
    <rPh sb="4" eb="6">
      <t>ホスウ</t>
    </rPh>
    <rPh sb="7" eb="9">
      <t>ショウミ</t>
    </rPh>
    <rPh sb="10" eb="12">
      <t>フンカン</t>
    </rPh>
    <rPh sb="12" eb="13">
      <t>ア</t>
    </rPh>
    <rPh sb="16" eb="17">
      <t>ホ</t>
    </rPh>
    <phoneticPr fontId="13"/>
  </si>
  <si>
    <t>歩数計なし</t>
    <rPh sb="0" eb="3">
      <t>ホスウケイ</t>
    </rPh>
    <phoneticPr fontId="13"/>
  </si>
  <si>
    <t>歩数計あり</t>
    <rPh sb="0" eb="3">
      <t>ホスウケイ</t>
    </rPh>
    <phoneticPr fontId="13"/>
  </si>
  <si>
    <t>あ行</t>
    <rPh sb="1" eb="2">
      <t>ギョウ</t>
    </rPh>
    <phoneticPr fontId="13"/>
  </si>
  <si>
    <t>た行</t>
    <rPh sb="1" eb="2">
      <t>ギョウ</t>
    </rPh>
    <phoneticPr fontId="13"/>
  </si>
  <si>
    <t>太極拳</t>
    <rPh sb="0" eb="3">
      <t>タイキョクケン</t>
    </rPh>
    <phoneticPr fontId="2"/>
  </si>
  <si>
    <t>阿波踊り体操</t>
    <rPh sb="0" eb="6">
      <t>ア</t>
    </rPh>
    <phoneticPr fontId="2"/>
  </si>
  <si>
    <t>卓球（ラージボール）</t>
    <rPh sb="0" eb="2">
      <t>タッキュウ</t>
    </rPh>
    <phoneticPr fontId="13"/>
  </si>
  <si>
    <t>アクアビクス</t>
    <phoneticPr fontId="13"/>
  </si>
  <si>
    <t>－</t>
    <phoneticPr fontId="13"/>
  </si>
  <si>
    <t>テニス</t>
    <phoneticPr fontId="13"/>
  </si>
  <si>
    <t>ウォーキング（12分／km）</t>
    <rPh sb="9" eb="10">
      <t>フン</t>
    </rPh>
    <phoneticPr fontId="13"/>
  </si>
  <si>
    <t>ジャズダンス</t>
    <phoneticPr fontId="13"/>
  </si>
  <si>
    <t>か行</t>
    <rPh sb="1" eb="2">
      <t>ギョウ</t>
    </rPh>
    <phoneticPr fontId="13"/>
  </si>
  <si>
    <t>エアロビクスダンス</t>
    <phoneticPr fontId="13"/>
  </si>
  <si>
    <t>な行</t>
    <rPh sb="1" eb="2">
      <t>ギョウ</t>
    </rPh>
    <phoneticPr fontId="13"/>
  </si>
  <si>
    <t>なわとび</t>
    <phoneticPr fontId="13"/>
  </si>
  <si>
    <t>空手道</t>
    <rPh sb="0" eb="2">
      <t>カラテ</t>
    </rPh>
    <rPh sb="2" eb="3">
      <t>ドウ</t>
    </rPh>
    <phoneticPr fontId="13"/>
  </si>
  <si>
    <t>は行</t>
    <rPh sb="1" eb="2">
      <t>ギョウ</t>
    </rPh>
    <phoneticPr fontId="13"/>
  </si>
  <si>
    <t>バスケット（ミニ）</t>
    <phoneticPr fontId="13"/>
  </si>
  <si>
    <t>気功</t>
    <rPh sb="0" eb="2">
      <t>キコウ</t>
    </rPh>
    <phoneticPr fontId="13"/>
  </si>
  <si>
    <t>バドミントン</t>
    <phoneticPr fontId="13"/>
  </si>
  <si>
    <t>バレーボール</t>
    <phoneticPr fontId="13"/>
  </si>
  <si>
    <t>ピラティス</t>
    <phoneticPr fontId="2"/>
  </si>
  <si>
    <t>ゴルフ練習（打ちっぱなし）</t>
    <rPh sb="3" eb="5">
      <t>レンシュウ</t>
    </rPh>
    <rPh sb="6" eb="7">
      <t>ウ</t>
    </rPh>
    <phoneticPr fontId="2"/>
  </si>
  <si>
    <t>フットサル</t>
    <phoneticPr fontId="13"/>
  </si>
  <si>
    <t>さ行</t>
    <rPh sb="1" eb="2">
      <t>ギョウ</t>
    </rPh>
    <phoneticPr fontId="13"/>
  </si>
  <si>
    <t>剣道</t>
    <rPh sb="0" eb="2">
      <t>ケンドウ</t>
    </rPh>
    <phoneticPr fontId="13"/>
  </si>
  <si>
    <t>フラダンス</t>
    <phoneticPr fontId="13"/>
  </si>
  <si>
    <t>サッカー（ミニ含む）</t>
    <rPh sb="7" eb="8">
      <t>フク</t>
    </rPh>
    <phoneticPr fontId="13"/>
  </si>
  <si>
    <t>ボウリング</t>
    <phoneticPr fontId="13"/>
  </si>
  <si>
    <t>社交ダンス</t>
    <rPh sb="0" eb="2">
      <t>シャコウ</t>
    </rPh>
    <phoneticPr fontId="13"/>
  </si>
  <si>
    <t>ボクササイズ</t>
    <phoneticPr fontId="13"/>
  </si>
  <si>
    <t>柔道</t>
    <rPh sb="0" eb="2">
      <t>ジュウドウ</t>
    </rPh>
    <phoneticPr fontId="13"/>
  </si>
  <si>
    <t>や行</t>
    <rPh sb="1" eb="2">
      <t>ギョウ</t>
    </rPh>
    <phoneticPr fontId="13"/>
  </si>
  <si>
    <t>野球</t>
    <rPh sb="0" eb="2">
      <t>ヤキュウ</t>
    </rPh>
    <phoneticPr fontId="13"/>
  </si>
  <si>
    <t>山登り（上りのみ）</t>
    <rPh sb="0" eb="2">
      <t>ヤマノボ</t>
    </rPh>
    <rPh sb="4" eb="5">
      <t>ノボ</t>
    </rPh>
    <phoneticPr fontId="13"/>
  </si>
  <si>
    <t>ジョギング（8分／km）</t>
    <rPh sb="7" eb="8">
      <t>フン</t>
    </rPh>
    <phoneticPr fontId="13"/>
  </si>
  <si>
    <t>ヨーガ</t>
    <phoneticPr fontId="13"/>
  </si>
  <si>
    <t>新体操</t>
    <rPh sb="0" eb="3">
      <t>シンタイソウ</t>
    </rPh>
    <phoneticPr fontId="13"/>
  </si>
  <si>
    <t>ら行</t>
    <rPh sb="1" eb="2">
      <t>ギョウ</t>
    </rPh>
    <phoneticPr fontId="13"/>
  </si>
  <si>
    <t>ラジオ体操</t>
    <rPh sb="3" eb="5">
      <t>タイソウ</t>
    </rPh>
    <phoneticPr fontId="13"/>
  </si>
  <si>
    <t>水泳（速く、又は長く）</t>
    <rPh sb="0" eb="2">
      <t>スイエイ</t>
    </rPh>
    <rPh sb="3" eb="4">
      <t>ハヤ</t>
    </rPh>
    <rPh sb="6" eb="7">
      <t>マタ</t>
    </rPh>
    <rPh sb="8" eb="9">
      <t>ナガ</t>
    </rPh>
    <phoneticPr fontId="13"/>
  </si>
  <si>
    <t>　</t>
    <phoneticPr fontId="2"/>
  </si>
  <si>
    <t>陸上</t>
    <rPh sb="0" eb="2">
      <t>リクジョウ</t>
    </rPh>
    <phoneticPr fontId="13"/>
  </si>
  <si>
    <t>水泳（ゆっくり）</t>
    <rPh sb="0" eb="2">
      <t>スイエイ</t>
    </rPh>
    <phoneticPr fontId="13"/>
  </si>
  <si>
    <t>水中歩行</t>
    <rPh sb="0" eb="2">
      <t>スイチュウ</t>
    </rPh>
    <rPh sb="2" eb="4">
      <t>ホコウ</t>
    </rPh>
    <phoneticPr fontId="13"/>
  </si>
  <si>
    <t>スキー＆スノーボード</t>
    <phoneticPr fontId="13"/>
  </si>
  <si>
    <t>ソフトテニス</t>
    <phoneticPr fontId="13"/>
  </si>
  <si>
    <t>ソフトバレーボール</t>
    <phoneticPr fontId="13"/>
  </si>
  <si>
    <t>ソフトボール</t>
    <phoneticPr fontId="13"/>
  </si>
  <si>
    <t>日</t>
    <rPh sb="0" eb="1">
      <t>ニチ</t>
    </rPh>
    <phoneticPr fontId="2"/>
  </si>
  <si>
    <t>基本歩数・プラス1000歩計算表</t>
    <rPh sb="0" eb="2">
      <t>キホン</t>
    </rPh>
    <rPh sb="2" eb="4">
      <t>ホスウ</t>
    </rPh>
    <rPh sb="12" eb="13">
      <t>ホ</t>
    </rPh>
    <rPh sb="13" eb="15">
      <t>ケイサン</t>
    </rPh>
    <rPh sb="15" eb="16">
      <t>ヒョウ</t>
    </rPh>
    <phoneticPr fontId="2"/>
  </si>
  <si>
    <t>平均値
採用歩数</t>
    <rPh sb="0" eb="3">
      <t>ヘイキンチ</t>
    </rPh>
    <rPh sb="4" eb="6">
      <t>サイヨウ</t>
    </rPh>
    <rPh sb="6" eb="8">
      <t>ホスウ</t>
    </rPh>
    <phoneticPr fontId="2"/>
  </si>
  <si>
    <t>理想は最近の1ヶ月ほどの平均値です。それがない場合は・・・</t>
    <rPh sb="0" eb="2">
      <t>リソウ</t>
    </rPh>
    <rPh sb="3" eb="5">
      <t>サイキン</t>
    </rPh>
    <rPh sb="8" eb="9">
      <t>ゲツ</t>
    </rPh>
    <rPh sb="12" eb="15">
      <t>ヘイキンチ</t>
    </rPh>
    <rPh sb="23" eb="25">
      <t>バアイ</t>
    </rPh>
    <phoneticPr fontId="2"/>
  </si>
  <si>
    <t>　</t>
    <phoneticPr fontId="2"/>
  </si>
  <si>
    <t>ボーナス1</t>
    <phoneticPr fontId="2"/>
  </si>
  <si>
    <t>ボーナス2</t>
    <phoneticPr fontId="2"/>
  </si>
  <si>
    <t>ボーナス3</t>
    <phoneticPr fontId="2"/>
  </si>
  <si>
    <t>プラス</t>
    <phoneticPr fontId="2"/>
  </si>
  <si>
    <t>　</t>
    <phoneticPr fontId="2"/>
  </si>
  <si>
    <r>
      <t>1週間分の記録をとってみましょう。今までの生活を</t>
    </r>
    <r>
      <rPr>
        <u/>
        <sz val="14"/>
        <rFont val="HG丸ｺﾞｼｯｸM-PRO"/>
        <family val="3"/>
        <charset val="128"/>
      </rPr>
      <t>なるべく変えない</t>
    </r>
    <r>
      <rPr>
        <sz val="14"/>
        <rFont val="HG丸ｺﾞｼｯｸM-PRO"/>
        <family val="3"/>
        <charset val="128"/>
      </rPr>
      <t>ようにしてください。</t>
    </r>
    <rPh sb="1" eb="4">
      <t>シュウカンブン</t>
    </rPh>
    <rPh sb="5" eb="7">
      <t>キロク</t>
    </rPh>
    <rPh sb="17" eb="18">
      <t>イマ</t>
    </rPh>
    <rPh sb="21" eb="23">
      <t>セイカツ</t>
    </rPh>
    <rPh sb="28" eb="29">
      <t>カ</t>
    </rPh>
    <phoneticPr fontId="2"/>
  </si>
  <si>
    <r>
      <t>「旅行に行って歩いた」「風邪を引いて休んだ」など、特別な理由で歩数が変動した日には</t>
    </r>
    <r>
      <rPr>
        <sz val="14"/>
        <color indexed="60"/>
        <rFont val="HG丸ｺﾞｼｯｸM-PRO"/>
        <family val="3"/>
        <charset val="128"/>
      </rPr>
      <t>「平均値採用歩数」の欄の数値をクリア（空白）してください。</t>
    </r>
    <rPh sb="1" eb="3">
      <t>リョコウ</t>
    </rPh>
    <rPh sb="4" eb="5">
      <t>イ</t>
    </rPh>
    <rPh sb="7" eb="8">
      <t>アル</t>
    </rPh>
    <rPh sb="12" eb="14">
      <t>カゼ</t>
    </rPh>
    <rPh sb="15" eb="16">
      <t>ヒ</t>
    </rPh>
    <rPh sb="18" eb="19">
      <t>ヤス</t>
    </rPh>
    <rPh sb="25" eb="27">
      <t>トクベツ</t>
    </rPh>
    <rPh sb="28" eb="30">
      <t>リユウ</t>
    </rPh>
    <rPh sb="31" eb="33">
      <t>ホスウ</t>
    </rPh>
    <rPh sb="34" eb="36">
      <t>ヘンドウ</t>
    </rPh>
    <rPh sb="38" eb="39">
      <t>ヒ</t>
    </rPh>
    <rPh sb="42" eb="45">
      <t>ヘイキンチ</t>
    </rPh>
    <rPh sb="45" eb="47">
      <t>サイヨウ</t>
    </rPh>
    <rPh sb="47" eb="49">
      <t>ホスウ</t>
    </rPh>
    <rPh sb="51" eb="52">
      <t>ラン</t>
    </rPh>
    <rPh sb="53" eb="55">
      <t>スウチ</t>
    </rPh>
    <rPh sb="60" eb="62">
      <t>クウハク</t>
    </rPh>
    <phoneticPr fontId="2"/>
  </si>
  <si>
    <r>
      <t>歩数計の数値にボーナス歩数を加えることにより、</t>
    </r>
    <r>
      <rPr>
        <b/>
        <sz val="14"/>
        <rFont val="HG丸ｺﾞｼｯｸM-PRO"/>
        <family val="3"/>
        <charset val="128"/>
      </rPr>
      <t>実際の身体活動量に近い数値</t>
    </r>
    <r>
      <rPr>
        <sz val="12"/>
        <rFont val="HG丸ｺﾞｼｯｸM-PRO"/>
        <family val="3"/>
        <charset val="128"/>
      </rPr>
      <t>になります。</t>
    </r>
    <rPh sb="0" eb="3">
      <t>ホスウケイ</t>
    </rPh>
    <rPh sb="4" eb="6">
      <t>スウチ</t>
    </rPh>
    <rPh sb="11" eb="13">
      <t>ホスウ</t>
    </rPh>
    <rPh sb="14" eb="15">
      <t>クワ</t>
    </rPh>
    <rPh sb="23" eb="25">
      <t>ジッサイ</t>
    </rPh>
    <rPh sb="26" eb="28">
      <t>シンタイ</t>
    </rPh>
    <rPh sb="28" eb="30">
      <t>カツドウ</t>
    </rPh>
    <rPh sb="30" eb="31">
      <t>リョウ</t>
    </rPh>
    <rPh sb="32" eb="33">
      <t>チカ</t>
    </rPh>
    <rPh sb="34" eb="36">
      <t>スウチ</t>
    </rPh>
    <phoneticPr fontId="13"/>
  </si>
  <si>
    <t>ジョギング（時速6km・10分/km）</t>
    <rPh sb="6" eb="8">
      <t>ジソク</t>
    </rPh>
    <rPh sb="14" eb="15">
      <t>フン</t>
    </rPh>
    <phoneticPr fontId="13"/>
  </si>
  <si>
    <t>□◎</t>
    <phoneticPr fontId="13"/>
  </si>
  <si>
    <t>リハビリ体操・ストレッチ・阿波踊り体操（座位）</t>
    <rPh sb="4" eb="6">
      <t>タイソウ</t>
    </rPh>
    <rPh sb="13" eb="19">
      <t>ア</t>
    </rPh>
    <rPh sb="20" eb="22">
      <t>ザイ</t>
    </rPh>
    <phoneticPr fontId="2"/>
  </si>
  <si>
    <t>乗馬エクササイズ（マシーン）</t>
    <rPh sb="0" eb="2">
      <t>ジョウバ</t>
    </rPh>
    <phoneticPr fontId="2"/>
  </si>
  <si>
    <t>ジョギング（時速8km・7.5分/km）</t>
    <rPh sb="6" eb="8">
      <t>ジソク</t>
    </rPh>
    <rPh sb="15" eb="16">
      <t>フン</t>
    </rPh>
    <phoneticPr fontId="13"/>
  </si>
  <si>
    <t>ラジオ体操・阿波踊り体操（立位）</t>
    <rPh sb="3" eb="5">
      <t>タイソウ</t>
    </rPh>
    <rPh sb="6" eb="12">
      <t>ア</t>
    </rPh>
    <rPh sb="13" eb="15">
      <t>リツイ</t>
    </rPh>
    <phoneticPr fontId="13"/>
  </si>
  <si>
    <t>ジョギング（時速10km・6分/km）</t>
    <rPh sb="6" eb="8">
      <t>ジソク</t>
    </rPh>
    <rPh sb="14" eb="15">
      <t>フン</t>
    </rPh>
    <phoneticPr fontId="13"/>
  </si>
  <si>
    <t>◎印は膝などに関節痛がある方におすすめの運動です。</t>
    <rPh sb="1" eb="2">
      <t>シルシ</t>
    </rPh>
    <rPh sb="3" eb="4">
      <t>ヒザ</t>
    </rPh>
    <rPh sb="7" eb="10">
      <t>カンセツツウ</t>
    </rPh>
    <rPh sb="13" eb="14">
      <t>カタ</t>
    </rPh>
    <rPh sb="20" eb="22">
      <t>ウンドウ</t>
    </rPh>
    <phoneticPr fontId="2"/>
  </si>
  <si>
    <t>ジョギング（6.5分／km）</t>
    <rPh sb="9" eb="10">
      <t>フン</t>
    </rPh>
    <phoneticPr fontId="13"/>
  </si>
  <si>
    <t>名称</t>
  </si>
  <si>
    <t>日付</t>
  </si>
  <si>
    <t>備考</t>
  </si>
  <si>
    <t>元日</t>
  </si>
  <si>
    <t>祝日法第3条第2項による休日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</si>
  <si>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</si>
  <si>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</si>
  <si>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</si>
  <si>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</si>
  <si>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</si>
  <si>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</si>
  <si>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</si>
  <si>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</si>
  <si>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</si>
  <si>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</si>
  <si>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</si>
  <si>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</si>
  <si>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</si>
  <si>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</si>
  <si>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</si>
  <si>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年</t>
    <rPh sb="0" eb="1">
      <t>ネン</t>
    </rPh>
    <phoneticPr fontId="2"/>
  </si>
  <si>
    <t>月</t>
    <rPh sb="0" eb="1">
      <t>ガツ</t>
    </rPh>
    <phoneticPr fontId="2"/>
  </si>
  <si>
    <t>：入力する</t>
    <rPh sb="1" eb="3">
      <t>ニュウリョク</t>
    </rPh>
    <phoneticPr fontId="2"/>
  </si>
  <si>
    <t>PW：ishikai0264</t>
    <phoneticPr fontId="2"/>
  </si>
  <si>
    <t>振替休日</t>
  </si>
  <si>
    <t>※「歩数入力ページ」の日付・曜日・数式セル</t>
    <rPh sb="17" eb="19">
      <t>スウシキ</t>
    </rPh>
    <phoneticPr fontId="2"/>
  </si>
  <si>
    <t>①ロックをかけてシートの保護</t>
    <rPh sb="12" eb="14">
      <t>ホゴ</t>
    </rPh>
    <phoneticPr fontId="2"/>
  </si>
  <si>
    <t>②本シートをシートの保護を欠けて非表示→ブックの保護</t>
    <rPh sb="1" eb="2">
      <t>ホン</t>
    </rPh>
    <rPh sb="10" eb="12">
      <t>ホゴ</t>
    </rPh>
    <rPh sb="13" eb="14">
      <t>カ</t>
    </rPh>
    <rPh sb="16" eb="19">
      <t>ヒヒョウジ</t>
    </rPh>
    <rPh sb="24" eb="26">
      <t>ホゴ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</si>
</sst>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d&quot;日&quot;"/>
    <numFmt numFmtId="178" formatCode="yyyy/mm/dd;@"/>
  </numFmts>
  <fonts count="26">
    <font>
      <sz val="12"/>
      <name val="ＭＳ Ｐ明朝"/>
      <family val="1"/>
      <charset val="128"/>
    </font>
    <font>
      <sz val="14"/>
      <name val="TBP丸ｺﾞｼｯｸR"/>
      <family val="3"/>
      <charset val="128"/>
    </font>
    <font>
      <sz val="6"/>
      <name val="ＭＳ Ｐ明朝"/>
      <family val="1"/>
      <charset val="128"/>
    </font>
    <font>
      <sz val="24"/>
      <name val="TBP丸ｺﾞｼｯｸR"/>
      <family val="3"/>
      <charset val="128"/>
    </font>
    <font>
      <sz val="22"/>
      <name val="TBP丸ｺﾞｼｯｸR"/>
      <family val="3"/>
      <charset val="128"/>
    </font>
    <font>
      <sz val="12"/>
      <name val="TBP丸ｺﾞｼｯｸR"/>
      <family val="3"/>
      <charset val="128"/>
    </font>
    <font>
      <sz val="18"/>
      <name val="TBP丸ｺﾞｼｯｸR"/>
      <family val="3"/>
      <charset val="128"/>
    </font>
    <font>
      <sz val="20"/>
      <name val="TBP丸ｺﾞｼｯｸR"/>
      <family val="3"/>
      <charset val="128"/>
    </font>
    <font>
      <sz val="16"/>
      <name val="TBP丸ｺﾞｼｯｸR"/>
      <family val="3"/>
      <charset val="128"/>
    </font>
    <font>
      <sz val="11"/>
      <name val="ＭＳ Ｐゴシック"/>
      <family val="3"/>
      <charset val="128"/>
    </font>
    <font>
      <sz val="16"/>
      <name val="HG丸ｺﾞｼｯｸM-PRO"/>
      <family val="3"/>
      <charset val="128"/>
    </font>
    <font>
      <sz val="11"/>
      <name val="HG丸ｺﾞｼｯｸM-PRO"/>
      <family val="3"/>
      <charset val="128"/>
    </font>
    <font>
      <sz val="12"/>
      <name val="HG丸ｺﾞｼｯｸM-PRO"/>
      <family val="3"/>
      <charset val="128"/>
    </font>
    <font>
      <sz val="6"/>
      <name val="ＭＳ Ｐゴシック"/>
      <family val="3"/>
      <charset val="128"/>
    </font>
    <font>
      <sz val="14"/>
      <name val="HGP創英角ﾎﾟｯﾌﾟ体"/>
      <family val="3"/>
      <charset val="128"/>
    </font>
    <font>
      <sz val="14"/>
      <name val="HG丸ｺﾞｼｯｸM-PRO"/>
      <family val="3"/>
      <charset val="128"/>
    </font>
    <font>
      <u/>
      <sz val="14"/>
      <color indexed="10"/>
      <name val="HG丸ｺﾞｼｯｸM-PRO"/>
      <family val="3"/>
      <charset val="128"/>
    </font>
    <font>
      <sz val="14"/>
      <color indexed="60"/>
      <name val="HG丸ｺﾞｼｯｸM-PRO"/>
      <family val="3"/>
      <charset val="128"/>
    </font>
    <font>
      <u/>
      <sz val="14"/>
      <name val="HG丸ｺﾞｼｯｸM-PRO"/>
      <family val="3"/>
      <charset val="128"/>
    </font>
    <font>
      <b/>
      <sz val="14"/>
      <name val="HG丸ｺﾞｼｯｸM-PRO"/>
      <family val="3"/>
      <charset val="128"/>
    </font>
    <font>
      <sz val="11"/>
      <color indexed="8"/>
      <name val="ＭＳ Ｐゴシック"/>
      <family val="3"/>
      <charset val="128"/>
    </font>
    <font>
      <sz val="11"/>
      <color indexed="8"/>
      <name val="Calibri"/>
      <family val="2"/>
    </font>
    <font>
      <sz val="14"/>
      <color indexed="60"/>
      <name val="HG丸ｺﾞｼｯｸM-PRO"/>
      <family val="3"/>
      <charset val="128"/>
    </font>
    <font>
      <sz val="11"/>
      <color indexed="10"/>
      <name val="HG丸ｺﾞｼｯｸM-PRO"/>
      <family val="3"/>
      <charset val="128"/>
    </font>
    <font>
      <sz val="12"/>
      <name val="ＭＳ Ｐゴシック"/>
      <family val="3"/>
      <charset val="128"/>
      <scheme val="minor"/>
    </font>
    <font>
      <sz val="11"/>
      <color rgb="FF000000"/>
      <name val="Calibri"/>
      <family val="2"/>
    </font>
  </fonts>
  <fills count="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8" tint="0.79998168889431442"/>
        <bgColor indexed="64"/>
      </patternFill>
    </fill>
  </fills>
  <borders count="81">
    <border>
      <left/>
      <right/>
      <top/>
      <bottom/>
      <diagonal/>
    </border>
    <border>
      <left style="double">
        <color indexed="64"/>
      </left>
      <right/>
      <top style="medium">
        <color indexed="64"/>
      </top>
      <bottom style="thin">
        <color indexed="64"/>
      </bottom>
      <diagonal/>
    </border>
    <border>
      <left/>
      <right/>
      <top/>
      <bottom style="thin">
        <color indexed="64"/>
      </bottom>
      <diagonal/>
    </border>
    <border>
      <left style="double">
        <color indexed="64"/>
      </left>
      <right/>
      <top style="thin">
        <color indexed="64"/>
      </top>
      <bottom style="thin">
        <color indexed="64"/>
      </bottom>
      <diagonal/>
    </border>
    <border>
      <left style="double">
        <color indexed="64"/>
      </left>
      <right/>
      <top style="double">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right/>
      <top/>
      <bottom style="double">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medium">
        <color indexed="64"/>
      </bottom>
      <diagonal/>
    </border>
    <border>
      <left style="double">
        <color indexed="64"/>
      </left>
      <right/>
      <top/>
      <bottom style="thin">
        <color indexed="64"/>
      </bottom>
      <diagonal/>
    </border>
    <border>
      <left style="double">
        <color indexed="64"/>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medium">
        <color indexed="64"/>
      </top>
      <bottom/>
      <diagonal/>
    </border>
    <border>
      <left/>
      <right/>
      <top style="medium">
        <color indexed="64"/>
      </top>
      <bottom/>
      <diagonal/>
    </border>
    <border>
      <left style="thin">
        <color indexed="64"/>
      </left>
      <right style="double">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style="double">
        <color indexed="64"/>
      </bottom>
      <diagonal/>
    </border>
    <border>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double">
        <color indexed="64"/>
      </left>
      <right/>
      <top/>
      <bottom style="medium">
        <color indexed="64"/>
      </bottom>
      <diagonal/>
    </border>
    <border>
      <left/>
      <right style="double">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double">
        <color indexed="64"/>
      </right>
      <top style="medium">
        <color indexed="64"/>
      </top>
      <bottom/>
      <diagonal/>
    </border>
    <border>
      <left/>
      <right style="double">
        <color indexed="64"/>
      </right>
      <top/>
      <bottom style="medium">
        <color indexed="64"/>
      </bottom>
      <diagonal/>
    </border>
    <border>
      <left style="double">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2">
    <xf numFmtId="0" fontId="0" fillId="0" borderId="0"/>
    <xf numFmtId="0" fontId="9" fillId="0" borderId="0">
      <alignment vertical="center"/>
    </xf>
  </cellStyleXfs>
  <cellXfs count="352">
    <xf numFmtId="0" fontId="0" fillId="0" borderId="0" xfId="0"/>
    <xf numFmtId="0" fontId="1" fillId="0" borderId="0" xfId="0" applyFont="1" applyAlignment="1">
      <alignment horizontal="center" vertical="center"/>
    </xf>
    <xf numFmtId="0" fontId="3" fillId="0" borderId="0" xfId="0" applyFont="1"/>
    <xf numFmtId="0" fontId="4" fillId="0" borderId="0" xfId="0" applyFont="1" applyAlignment="1">
      <alignment horizontal="left"/>
    </xf>
    <xf numFmtId="0" fontId="4" fillId="0" borderId="0" xfId="0" applyFont="1" applyAlignment="1">
      <alignment horizontal="center"/>
    </xf>
    <xf numFmtId="0" fontId="4" fillId="0" borderId="0" xfId="0" applyFont="1"/>
    <xf numFmtId="0" fontId="5" fillId="0" borderId="0" xfId="0" applyFont="1"/>
    <xf numFmtId="0" fontId="6" fillId="0" borderId="0" xfId="0" applyFont="1"/>
    <xf numFmtId="0" fontId="1" fillId="0" borderId="0" xfId="0" applyFont="1" applyAlignment="1">
      <alignment horizontal="left" vertical="center"/>
    </xf>
    <xf numFmtId="0" fontId="1" fillId="0" borderId="0" xfId="0" applyFont="1"/>
    <xf numFmtId="0" fontId="5" fillId="0" borderId="0" xfId="0" applyFont="1" applyAlignment="1">
      <alignment horizontal="center" vertical="center"/>
    </xf>
    <xf numFmtId="0" fontId="5" fillId="0" borderId="0" xfId="0" applyFont="1" applyAlignment="1">
      <alignment vertical="center" shrinkToFit="1"/>
    </xf>
    <xf numFmtId="0" fontId="5" fillId="0" borderId="1" xfId="0" applyFont="1" applyBorder="1" applyAlignment="1">
      <alignment horizontal="righ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8" fillId="0" borderId="0" xfId="0" applyFont="1" applyAlignment="1">
      <alignment vertical="center"/>
    </xf>
    <xf numFmtId="0" fontId="8" fillId="0" borderId="2" xfId="0" applyFont="1" applyBorder="1" applyAlignment="1">
      <alignment horizontal="right" vertical="center"/>
    </xf>
    <xf numFmtId="0" fontId="5" fillId="0" borderId="2"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8" fillId="0" borderId="0" xfId="0" applyFont="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4" fillId="0" borderId="0" xfId="0" applyFont="1" applyAlignment="1">
      <alignment vertical="center"/>
    </xf>
    <xf numFmtId="0" fontId="8" fillId="0" borderId="21" xfId="0" applyFont="1" applyBorder="1" applyAlignment="1">
      <alignment vertical="center"/>
    </xf>
    <xf numFmtId="0" fontId="3" fillId="0" borderId="0" xfId="0" applyFont="1" applyAlignment="1">
      <alignment vertical="center"/>
    </xf>
    <xf numFmtId="0" fontId="8" fillId="0" borderId="0" xfId="0" applyFont="1"/>
    <xf numFmtId="0" fontId="8" fillId="0" borderId="1" xfId="0" applyFont="1" applyBorder="1" applyAlignment="1">
      <alignment horizontal="right" vertical="center"/>
    </xf>
    <xf numFmtId="0" fontId="8" fillId="0" borderId="3" xfId="0" applyFont="1" applyBorder="1" applyAlignment="1">
      <alignment horizontal="right" vertical="center"/>
    </xf>
    <xf numFmtId="0" fontId="8" fillId="0" borderId="23" xfId="0" applyFont="1" applyBorder="1" applyAlignment="1">
      <alignment horizontal="right" vertical="center"/>
    </xf>
    <xf numFmtId="0" fontId="8" fillId="0" borderId="4" xfId="0" applyFont="1" applyBorder="1" applyAlignment="1">
      <alignment horizontal="right" vertical="center"/>
    </xf>
    <xf numFmtId="0" fontId="8" fillId="0" borderId="24" xfId="0" applyFont="1" applyBorder="1" applyAlignment="1">
      <alignment horizontal="center" vertical="center"/>
    </xf>
    <xf numFmtId="0" fontId="8" fillId="0" borderId="2" xfId="0" applyFont="1" applyBorder="1" applyAlignment="1">
      <alignment horizontal="center" vertical="center"/>
    </xf>
    <xf numFmtId="0" fontId="8" fillId="0" borderId="27" xfId="0" applyFont="1" applyBorder="1" applyAlignment="1">
      <alignment horizontal="center" vertical="center"/>
    </xf>
    <xf numFmtId="0" fontId="8" fillId="0" borderId="11"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176" fontId="8" fillId="0" borderId="26" xfId="0" applyNumberFormat="1" applyFont="1" applyBorder="1" applyAlignment="1">
      <alignment vertical="center"/>
    </xf>
    <xf numFmtId="0" fontId="8" fillId="0" borderId="2" xfId="0" applyFont="1" applyBorder="1" applyAlignment="1">
      <alignment vertical="center"/>
    </xf>
    <xf numFmtId="0" fontId="8" fillId="0" borderId="25" xfId="0" applyFont="1" applyBorder="1" applyAlignment="1">
      <alignment horizontal="center" vertical="center"/>
    </xf>
    <xf numFmtId="0" fontId="8" fillId="0" borderId="0" xfId="0" applyFont="1" applyAlignment="1">
      <alignment horizontal="left" vertical="center"/>
    </xf>
    <xf numFmtId="0" fontId="8" fillId="0" borderId="19" xfId="0" applyFont="1" applyBorder="1" applyAlignment="1">
      <alignment horizontal="center" vertical="center"/>
    </xf>
    <xf numFmtId="0" fontId="8" fillId="0" borderId="0" xfId="0" applyFont="1" applyAlignment="1">
      <alignment horizontal="center" vertical="center" shrinkToFit="1"/>
    </xf>
    <xf numFmtId="0" fontId="8" fillId="0" borderId="31"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0" xfId="0" applyFont="1" applyAlignment="1">
      <alignment vertical="center" shrinkToFit="1"/>
    </xf>
    <xf numFmtId="0" fontId="8" fillId="0" borderId="34" xfId="0" applyFont="1" applyBorder="1" applyAlignment="1">
      <alignment horizontal="left" vertical="center" wrapText="1"/>
    </xf>
    <xf numFmtId="0" fontId="8" fillId="0" borderId="35" xfId="0" applyFont="1" applyBorder="1" applyAlignment="1">
      <alignment horizontal="center" vertical="center" wrapText="1"/>
    </xf>
    <xf numFmtId="0" fontId="8" fillId="0" borderId="36" xfId="0" applyFont="1" applyBorder="1" applyAlignment="1">
      <alignment horizontal="left" vertical="center" wrapText="1"/>
    </xf>
    <xf numFmtId="0" fontId="8" fillId="0" borderId="37" xfId="0" applyFont="1" applyBorder="1" applyAlignment="1">
      <alignment horizontal="center" vertical="center" wrapText="1"/>
    </xf>
    <xf numFmtId="0" fontId="8" fillId="0" borderId="35" xfId="0" applyFont="1" applyBorder="1" applyAlignment="1">
      <alignment horizontal="left" vertical="center" wrapText="1"/>
    </xf>
    <xf numFmtId="0" fontId="8" fillId="0" borderId="38" xfId="0" applyFont="1" applyBorder="1" applyAlignment="1">
      <alignment horizontal="center" vertical="center" shrinkToFit="1"/>
    </xf>
    <xf numFmtId="0" fontId="8" fillId="0" borderId="35" xfId="0" applyFont="1" applyBorder="1" applyAlignment="1">
      <alignment horizontal="center" vertical="center"/>
    </xf>
    <xf numFmtId="0" fontId="8" fillId="0" borderId="39" xfId="0" applyFont="1" applyBorder="1" applyAlignment="1">
      <alignment horizontal="center" vertical="center"/>
    </xf>
    <xf numFmtId="56" fontId="8" fillId="0" borderId="40" xfId="0" applyNumberFormat="1" applyFont="1" applyBorder="1" applyAlignment="1">
      <alignment horizontal="right" vertical="center"/>
    </xf>
    <xf numFmtId="0" fontId="8" fillId="0" borderId="11" xfId="0" applyFont="1" applyBorder="1" applyAlignment="1">
      <alignment horizontal="right" vertical="center"/>
    </xf>
    <xf numFmtId="0" fontId="8" fillId="0" borderId="41" xfId="0" applyFont="1" applyBorder="1" applyAlignment="1">
      <alignment horizontal="right" vertical="center"/>
    </xf>
    <xf numFmtId="0" fontId="8" fillId="0" borderId="26" xfId="0" applyFont="1" applyBorder="1" applyAlignment="1">
      <alignment horizontal="right" vertical="center"/>
    </xf>
    <xf numFmtId="0" fontId="8" fillId="0" borderId="42" xfId="0" applyFont="1" applyBorder="1" applyAlignment="1">
      <alignment horizontal="right" vertical="center"/>
    </xf>
    <xf numFmtId="0" fontId="8" fillId="0" borderId="13" xfId="0" applyFont="1" applyBorder="1" applyAlignment="1">
      <alignment horizontal="right" vertical="center"/>
    </xf>
    <xf numFmtId="56" fontId="8" fillId="0" borderId="43" xfId="0" applyNumberFormat="1" applyFont="1" applyBorder="1" applyAlignment="1">
      <alignment horizontal="right" vertical="center"/>
    </xf>
    <xf numFmtId="0" fontId="8" fillId="0" borderId="44" xfId="0" applyFont="1" applyBorder="1" applyAlignment="1">
      <alignment horizontal="right" vertical="center"/>
    </xf>
    <xf numFmtId="0" fontId="8" fillId="0" borderId="10" xfId="0" applyFont="1" applyBorder="1" applyAlignment="1">
      <alignment horizontal="right" vertical="center"/>
    </xf>
    <xf numFmtId="0" fontId="8" fillId="0" borderId="15" xfId="0" applyFont="1" applyBorder="1" applyAlignment="1">
      <alignment horizontal="right" vertical="center"/>
    </xf>
    <xf numFmtId="56" fontId="8" fillId="0" borderId="45" xfId="0" applyNumberFormat="1" applyFont="1" applyBorder="1" applyAlignment="1">
      <alignment horizontal="right" vertical="center"/>
    </xf>
    <xf numFmtId="0" fontId="8" fillId="0" borderId="46" xfId="0" applyFont="1" applyBorder="1" applyAlignment="1">
      <alignment horizontal="right" vertical="center"/>
    </xf>
    <xf numFmtId="0" fontId="8" fillId="0" borderId="18" xfId="0" applyFont="1" applyBorder="1" applyAlignment="1">
      <alignment horizontal="right" vertical="center"/>
    </xf>
    <xf numFmtId="0" fontId="8" fillId="0" borderId="47" xfId="0" applyFont="1" applyBorder="1" applyAlignment="1">
      <alignment horizontal="right" vertical="center"/>
    </xf>
    <xf numFmtId="0" fontId="8" fillId="0" borderId="6" xfId="0" applyFont="1" applyBorder="1" applyAlignment="1">
      <alignment horizontal="righ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3" fillId="0" borderId="0" xfId="0" applyFont="1" applyAlignment="1">
      <alignment horizontal="center" vertical="center"/>
    </xf>
    <xf numFmtId="9" fontId="7" fillId="0" borderId="21" xfId="0" applyNumberFormat="1" applyFont="1" applyBorder="1" applyAlignment="1">
      <alignment horizontal="center" vertical="center"/>
    </xf>
    <xf numFmtId="56" fontId="10" fillId="0" borderId="0" xfId="1" applyNumberFormat="1" applyFont="1" applyAlignment="1">
      <alignment horizontal="left" vertical="center"/>
    </xf>
    <xf numFmtId="0" fontId="11" fillId="0" borderId="0" xfId="1" applyFont="1">
      <alignment vertical="center"/>
    </xf>
    <xf numFmtId="0" fontId="12" fillId="0" borderId="0" xfId="1" applyFont="1">
      <alignment vertical="center"/>
    </xf>
    <xf numFmtId="0" fontId="11" fillId="0" borderId="0" xfId="1" applyFont="1" applyAlignment="1">
      <alignment horizontal="left" vertical="center" wrapText="1"/>
    </xf>
    <xf numFmtId="0" fontId="14" fillId="0" borderId="0" xfId="1" applyFont="1" applyAlignment="1">
      <alignment horizontal="left" vertical="center" wrapText="1"/>
    </xf>
    <xf numFmtId="0" fontId="12" fillId="0" borderId="0" xfId="1" applyFont="1" applyAlignment="1">
      <alignment horizontal="left" vertical="center" wrapText="1"/>
    </xf>
    <xf numFmtId="0" fontId="15" fillId="0" borderId="48" xfId="1" applyFont="1" applyBorder="1">
      <alignment vertical="center"/>
    </xf>
    <xf numFmtId="0" fontId="12" fillId="0" borderId="49" xfId="1" applyFont="1" applyBorder="1" applyAlignment="1">
      <alignment vertical="center" shrinkToFit="1"/>
    </xf>
    <xf numFmtId="0" fontId="15" fillId="0" borderId="50" xfId="1" applyFont="1" applyBorder="1">
      <alignment vertical="center"/>
    </xf>
    <xf numFmtId="0" fontId="12" fillId="0" borderId="51" xfId="1" applyFont="1" applyBorder="1">
      <alignment vertical="center"/>
    </xf>
    <xf numFmtId="0" fontId="15" fillId="0" borderId="52" xfId="1" applyFont="1" applyBorder="1">
      <alignment vertical="center"/>
    </xf>
    <xf numFmtId="0" fontId="15" fillId="0" borderId="53" xfId="1" applyFont="1" applyBorder="1">
      <alignment vertical="center"/>
    </xf>
    <xf numFmtId="0" fontId="12" fillId="0" borderId="54" xfId="1" applyFont="1" applyBorder="1">
      <alignment vertical="center"/>
    </xf>
    <xf numFmtId="0" fontId="12" fillId="0" borderId="55" xfId="1" applyFont="1" applyBorder="1">
      <alignment vertical="center"/>
    </xf>
    <xf numFmtId="0" fontId="15" fillId="0" borderId="34" xfId="1" applyFont="1" applyBorder="1">
      <alignment vertical="center"/>
    </xf>
    <xf numFmtId="0" fontId="12" fillId="0" borderId="37" xfId="1" applyFont="1" applyBorder="1">
      <alignment vertical="center"/>
    </xf>
    <xf numFmtId="0" fontId="15" fillId="0" borderId="36" xfId="1" applyFont="1" applyBorder="1">
      <alignment vertical="center"/>
    </xf>
    <xf numFmtId="0" fontId="12" fillId="0" borderId="56" xfId="1" applyFont="1" applyBorder="1">
      <alignment vertical="center"/>
    </xf>
    <xf numFmtId="0" fontId="15" fillId="0" borderId="32" xfId="1" applyFont="1" applyBorder="1">
      <alignment vertical="center"/>
    </xf>
    <xf numFmtId="0" fontId="12" fillId="0" borderId="49" xfId="1" applyFont="1" applyBorder="1">
      <alignment vertical="center"/>
    </xf>
    <xf numFmtId="56" fontId="10" fillId="0" borderId="0" xfId="1" applyNumberFormat="1" applyFont="1" applyAlignment="1">
      <alignment horizontal="center" vertical="center"/>
    </xf>
    <xf numFmtId="0" fontId="15" fillId="0" borderId="0" xfId="1" applyFont="1">
      <alignment vertical="center"/>
    </xf>
    <xf numFmtId="0" fontId="11" fillId="0" borderId="25" xfId="1" applyFont="1" applyBorder="1" applyAlignment="1">
      <alignment horizontal="center" vertical="center" wrapText="1"/>
    </xf>
    <xf numFmtId="0" fontId="11" fillId="0" borderId="0" xfId="1" applyFont="1" applyAlignment="1">
      <alignment horizontal="center" vertical="center" wrapText="1"/>
    </xf>
    <xf numFmtId="0" fontId="12" fillId="0" borderId="25" xfId="1" applyFont="1" applyBorder="1">
      <alignment vertical="center"/>
    </xf>
    <xf numFmtId="0" fontId="12" fillId="0" borderId="25" xfId="1" applyFont="1" applyBorder="1" applyAlignment="1">
      <alignment horizontal="center" vertical="center"/>
    </xf>
    <xf numFmtId="0" fontId="11" fillId="0" borderId="0" xfId="1" applyFont="1" applyAlignment="1">
      <alignment horizontal="center" vertical="center"/>
    </xf>
    <xf numFmtId="0" fontId="12" fillId="0" borderId="25" xfId="1" applyFont="1" applyBorder="1" applyAlignment="1">
      <alignment vertical="center" shrinkToFit="1"/>
    </xf>
    <xf numFmtId="0" fontId="9" fillId="0" borderId="0" xfId="1" applyAlignment="1">
      <alignment horizontal="center" vertical="center"/>
    </xf>
    <xf numFmtId="0" fontId="11" fillId="0" borderId="25" xfId="1" applyFont="1" applyBorder="1">
      <alignment vertical="center"/>
    </xf>
    <xf numFmtId="0" fontId="15" fillId="0" borderId="0" xfId="0" applyFont="1" applyAlignment="1">
      <alignment horizontal="center" vertical="center"/>
    </xf>
    <xf numFmtId="0" fontId="20" fillId="0" borderId="0" xfId="0" applyFont="1" applyAlignment="1">
      <alignment horizontal="left"/>
    </xf>
    <xf numFmtId="0" fontId="20" fillId="0" borderId="0" xfId="0" applyFont="1" applyAlignment="1">
      <alignment horizontal="center"/>
    </xf>
    <xf numFmtId="0" fontId="21" fillId="0" borderId="0" xfId="0" applyFont="1" applyAlignment="1">
      <alignment horizontal="center"/>
    </xf>
    <xf numFmtId="0" fontId="8" fillId="0" borderId="57" xfId="0" applyFont="1" applyBorder="1"/>
    <xf numFmtId="0" fontId="8" fillId="0" borderId="3" xfId="0" applyFont="1" applyBorder="1"/>
    <xf numFmtId="0" fontId="8" fillId="0" borderId="58" xfId="0" applyFont="1" applyBorder="1"/>
    <xf numFmtId="0" fontId="8" fillId="0" borderId="59" xfId="0" applyFont="1" applyBorder="1"/>
    <xf numFmtId="0" fontId="8" fillId="0" borderId="60" xfId="0" applyFont="1" applyBorder="1"/>
    <xf numFmtId="0" fontId="8" fillId="0" borderId="4" xfId="0" applyFont="1" applyBorder="1" applyAlignment="1">
      <alignment horizontal="center" vertical="center"/>
    </xf>
    <xf numFmtId="0" fontId="8" fillId="0" borderId="1" xfId="0" applyFont="1" applyBorder="1" applyAlignment="1">
      <alignment vertical="center"/>
    </xf>
    <xf numFmtId="0" fontId="8" fillId="0" borderId="3" xfId="0" applyFont="1" applyBorder="1" applyAlignment="1">
      <alignment vertical="center"/>
    </xf>
    <xf numFmtId="0" fontId="5" fillId="0" borderId="0" xfId="0" applyFont="1" applyAlignment="1">
      <alignment horizontal="center"/>
    </xf>
    <xf numFmtId="0" fontId="5" fillId="0" borderId="0" xfId="0" applyFont="1" applyAlignment="1">
      <alignment horizontal="center" vertical="center" shrinkToFit="1"/>
    </xf>
    <xf numFmtId="0" fontId="5" fillId="0" borderId="52" xfId="0" applyFont="1" applyBorder="1" applyAlignment="1">
      <alignment horizontal="center" vertical="center" wrapText="1"/>
    </xf>
    <xf numFmtId="0" fontId="5" fillId="0" borderId="0" xfId="0" applyFont="1" applyAlignment="1">
      <alignment horizontal="center" vertical="center" wrapText="1"/>
    </xf>
    <xf numFmtId="0" fontId="5" fillId="0" borderId="53" xfId="0" applyFont="1" applyBorder="1" applyAlignment="1">
      <alignment horizontal="center" vertical="center" wrapText="1"/>
    </xf>
    <xf numFmtId="0" fontId="5" fillId="0" borderId="55" xfId="0" applyFont="1" applyBorder="1" applyAlignment="1">
      <alignment horizontal="center" vertical="center" wrapText="1"/>
    </xf>
    <xf numFmtId="56" fontId="5" fillId="0" borderId="61" xfId="0" applyNumberFormat="1" applyFont="1" applyBorder="1" applyAlignment="1">
      <alignment horizontal="center" vertical="center"/>
    </xf>
    <xf numFmtId="0" fontId="3" fillId="0" borderId="0" xfId="0" applyFont="1" applyAlignment="1">
      <alignment horizontal="center"/>
    </xf>
    <xf numFmtId="0" fontId="5" fillId="0" borderId="42" xfId="0" applyFont="1" applyBorder="1" applyAlignment="1">
      <alignment horizontal="center" vertical="center"/>
    </xf>
    <xf numFmtId="0" fontId="6" fillId="0" borderId="0" xfId="0" applyFont="1" applyAlignment="1">
      <alignment horizontal="center"/>
    </xf>
    <xf numFmtId="0" fontId="5" fillId="0" borderId="41" xfId="0" applyFont="1" applyBorder="1" applyAlignment="1">
      <alignment horizontal="center" vertical="center"/>
    </xf>
    <xf numFmtId="0" fontId="5" fillId="0" borderId="26" xfId="0" applyFont="1" applyBorder="1" applyAlignment="1">
      <alignment horizontal="center" vertical="center"/>
    </xf>
    <xf numFmtId="0" fontId="6" fillId="0" borderId="0" xfId="0" applyFont="1" applyAlignment="1">
      <alignment vertical="center"/>
    </xf>
    <xf numFmtId="0" fontId="22" fillId="0" borderId="0" xfId="0" applyFont="1" applyAlignment="1">
      <alignment vertical="center"/>
    </xf>
    <xf numFmtId="0" fontId="15" fillId="0" borderId="0" xfId="0" applyFont="1"/>
    <xf numFmtId="0" fontId="15" fillId="0" borderId="0" xfId="0" applyFont="1" applyAlignment="1">
      <alignment horizontal="left" vertical="center"/>
    </xf>
    <xf numFmtId="0" fontId="5" fillId="0" borderId="62" xfId="0" applyFont="1" applyBorder="1" applyAlignment="1">
      <alignment horizontal="center" vertical="center"/>
    </xf>
    <xf numFmtId="56" fontId="5" fillId="0" borderId="63" xfId="0" applyNumberFormat="1" applyFont="1" applyBorder="1" applyAlignment="1">
      <alignment horizontal="right" vertical="center"/>
    </xf>
    <xf numFmtId="56" fontId="5" fillId="0" borderId="64" xfId="0" applyNumberFormat="1" applyFont="1" applyBorder="1" applyAlignment="1">
      <alignment horizontal="left" vertical="center"/>
    </xf>
    <xf numFmtId="56" fontId="5" fillId="0" borderId="65" xfId="0" applyNumberFormat="1" applyFont="1" applyBorder="1" applyAlignment="1">
      <alignment horizontal="center" vertical="center"/>
    </xf>
    <xf numFmtId="0" fontId="5" fillId="0" borderId="64" xfId="0" applyFont="1" applyBorder="1" applyAlignment="1">
      <alignment horizontal="right" vertical="center"/>
    </xf>
    <xf numFmtId="0" fontId="5" fillId="0" borderId="66" xfId="0" applyFont="1" applyBorder="1" applyAlignment="1">
      <alignment horizontal="right" vertical="center"/>
    </xf>
    <xf numFmtId="56" fontId="5" fillId="0" borderId="44" xfId="0" applyNumberFormat="1" applyFont="1" applyBorder="1" applyAlignment="1">
      <alignment horizontal="right" vertical="center"/>
    </xf>
    <xf numFmtId="56" fontId="5" fillId="0" borderId="2" xfId="0" applyNumberFormat="1" applyFont="1" applyBorder="1" applyAlignment="1">
      <alignment horizontal="left" vertical="center"/>
    </xf>
    <xf numFmtId="0" fontId="5" fillId="0" borderId="67" xfId="0" applyFont="1" applyBorder="1" applyAlignment="1">
      <alignment horizontal="right" vertical="center"/>
    </xf>
    <xf numFmtId="0" fontId="15" fillId="0" borderId="0" xfId="0" applyFont="1" applyAlignment="1">
      <alignment horizont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57" xfId="0" applyFont="1" applyBorder="1" applyAlignment="1">
      <alignment horizontal="center" vertical="center"/>
    </xf>
    <xf numFmtId="0" fontId="15" fillId="0" borderId="70" xfId="1" applyFont="1" applyBorder="1" applyAlignment="1">
      <alignment vertical="center" shrinkToFit="1"/>
    </xf>
    <xf numFmtId="0" fontId="12" fillId="0" borderId="55" xfId="1" applyFont="1" applyBorder="1" applyAlignment="1">
      <alignment vertical="center" shrinkToFit="1"/>
    </xf>
    <xf numFmtId="0" fontId="23" fillId="0" borderId="0" xfId="1" applyFont="1">
      <alignment vertical="center"/>
    </xf>
    <xf numFmtId="0" fontId="24" fillId="2" borderId="0" xfId="0" applyFont="1" applyFill="1"/>
    <xf numFmtId="0" fontId="24" fillId="0" borderId="0" xfId="0" applyFont="1"/>
    <xf numFmtId="56" fontId="24" fillId="0" borderId="0" xfId="0" applyNumberFormat="1" applyFont="1"/>
    <xf numFmtId="0" fontId="24" fillId="0" borderId="25" xfId="0" applyFont="1" applyBorder="1"/>
    <xf numFmtId="178" fontId="24" fillId="2" borderId="25" xfId="0" applyNumberFormat="1" applyFont="1" applyFill="1" applyBorder="1" applyAlignment="1">
      <alignment horizontal="center"/>
    </xf>
    <xf numFmtId="0" fontId="24" fillId="3" borderId="0" xfId="0" applyFont="1" applyFill="1"/>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6" fillId="0" borderId="0" xfId="0" applyFont="1" applyAlignment="1" applyProtection="1">
      <alignment horizontal="left" vertical="center"/>
      <protection locked="0"/>
    </xf>
    <xf numFmtId="0" fontId="5" fillId="0" borderId="0" xfId="0" applyFont="1" applyAlignment="1" applyProtection="1">
      <alignment horizontal="center" vertical="center"/>
      <protection locked="0"/>
    </xf>
    <xf numFmtId="0" fontId="5" fillId="0" borderId="0" xfId="0" applyFont="1" applyProtection="1">
      <protection locked="0"/>
    </xf>
    <xf numFmtId="0" fontId="5" fillId="0" borderId="0" xfId="0" applyFont="1" applyAlignment="1" applyProtection="1">
      <alignment horizontal="center"/>
      <protection locked="0"/>
    </xf>
    <xf numFmtId="0" fontId="5" fillId="0" borderId="0" xfId="0" applyFont="1" applyAlignment="1" applyProtection="1">
      <alignment horizontal="left"/>
      <protection locked="0"/>
    </xf>
    <xf numFmtId="0" fontId="5" fillId="0" borderId="0" xfId="0" applyFont="1" applyAlignment="1" applyProtection="1">
      <alignment vertical="center"/>
      <protection locked="0"/>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1" xfId="0" applyFont="1" applyBorder="1" applyAlignment="1" applyProtection="1">
      <alignment vertical="center"/>
      <protection locked="0"/>
    </xf>
    <xf numFmtId="0" fontId="5" fillId="0" borderId="0" xfId="0" applyFont="1" applyAlignment="1" applyProtection="1">
      <alignment horizontal="left"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0" xfId="0" applyFont="1" applyAlignment="1" applyProtection="1">
      <alignment horizontal="center" vertical="center" shrinkToFit="1"/>
      <protection locked="0"/>
    </xf>
    <xf numFmtId="0" fontId="5" fillId="0" borderId="31" xfId="0" applyFont="1" applyBorder="1" applyAlignment="1" applyProtection="1">
      <alignment horizontal="center" vertical="center" shrinkToFit="1"/>
      <protection locked="0"/>
    </xf>
    <xf numFmtId="0" fontId="5" fillId="0" borderId="32" xfId="0" applyFont="1" applyBorder="1" applyAlignment="1" applyProtection="1">
      <alignment horizontal="center" vertical="center" shrinkToFit="1"/>
      <protection locked="0"/>
    </xf>
    <xf numFmtId="0" fontId="5" fillId="0" borderId="50" xfId="0" applyFont="1" applyBorder="1" applyAlignment="1" applyProtection="1">
      <alignment horizontal="center" vertical="center" shrinkToFit="1"/>
      <protection locked="0"/>
    </xf>
    <xf numFmtId="0" fontId="5" fillId="0" borderId="0" xfId="0" applyFont="1" applyAlignment="1" applyProtection="1">
      <alignment vertical="center" shrinkToFit="1"/>
      <protection locked="0"/>
    </xf>
    <xf numFmtId="0" fontId="5" fillId="0" borderId="34"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shrinkToFit="1"/>
      <protection locked="0"/>
    </xf>
    <xf numFmtId="0" fontId="5" fillId="0" borderId="35"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1" xfId="0" applyFont="1" applyBorder="1" applyAlignment="1" applyProtection="1">
      <alignment horizontal="right" vertical="center"/>
      <protection locked="0"/>
    </xf>
    <xf numFmtId="0" fontId="5" fillId="0" borderId="41"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1" xfId="0" applyFont="1" applyBorder="1" applyAlignment="1" applyProtection="1">
      <alignment vertical="center"/>
      <protection locked="0"/>
    </xf>
    <xf numFmtId="0" fontId="5" fillId="0" borderId="57" xfId="0" applyFont="1" applyBorder="1" applyAlignment="1" applyProtection="1">
      <alignment vertical="center"/>
      <protection locked="0"/>
    </xf>
    <xf numFmtId="0" fontId="5" fillId="0" borderId="3" xfId="0" applyFont="1" applyBorder="1" applyAlignment="1" applyProtection="1">
      <alignment horizontal="right" vertical="center"/>
      <protection locked="0"/>
    </xf>
    <xf numFmtId="0" fontId="5" fillId="0" borderId="28" xfId="0" applyFont="1" applyBorder="1" applyAlignment="1" applyProtection="1">
      <alignment horizontal="center" vertical="center"/>
      <protection locked="0"/>
    </xf>
    <xf numFmtId="0" fontId="5" fillId="0" borderId="3" xfId="0" applyFont="1" applyBorder="1" applyAlignment="1" applyProtection="1">
      <alignment vertical="center"/>
      <protection locked="0"/>
    </xf>
    <xf numFmtId="0" fontId="5" fillId="0" borderId="58" xfId="0" applyFont="1" applyBorder="1" applyAlignment="1" applyProtection="1">
      <alignment vertical="center"/>
      <protection locked="0"/>
    </xf>
    <xf numFmtId="0" fontId="5" fillId="0" borderId="4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23" xfId="0" applyFont="1" applyBorder="1" applyAlignment="1" applyProtection="1">
      <alignment horizontal="right" vertical="center"/>
      <protection locked="0"/>
    </xf>
    <xf numFmtId="0" fontId="5" fillId="0" borderId="46"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59" xfId="0" applyFont="1" applyBorder="1" applyAlignment="1" applyProtection="1">
      <alignment vertical="center"/>
      <protection locked="0"/>
    </xf>
    <xf numFmtId="0" fontId="5" fillId="0" borderId="60" xfId="0" applyFont="1" applyBorder="1" applyAlignment="1" applyProtection="1">
      <alignment vertical="center"/>
      <protection locked="0"/>
    </xf>
    <xf numFmtId="0" fontId="5" fillId="0" borderId="6"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33" xfId="0" applyFont="1" applyBorder="1" applyAlignment="1" applyProtection="1">
      <alignment horizontal="center" vertical="center" shrinkToFit="1"/>
      <protection locked="0"/>
    </xf>
    <xf numFmtId="0" fontId="5" fillId="0" borderId="39"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177" fontId="5" fillId="0" borderId="40" xfId="0" applyNumberFormat="1" applyFont="1" applyBorder="1" applyAlignment="1">
      <alignment horizontal="right" vertical="center"/>
    </xf>
    <xf numFmtId="56" fontId="5" fillId="0" borderId="14" xfId="0" applyNumberFormat="1" applyFont="1" applyBorder="1" applyAlignment="1">
      <alignment horizontal="center" vertical="center"/>
    </xf>
    <xf numFmtId="0" fontId="5" fillId="0" borderId="20" xfId="0" applyFont="1" applyBorder="1" applyAlignment="1" applyProtection="1">
      <alignment horizontal="center" vertical="center"/>
      <protection locked="0"/>
    </xf>
    <xf numFmtId="0" fontId="5" fillId="0" borderId="71" xfId="0" applyFont="1" applyBorder="1" applyAlignment="1" applyProtection="1">
      <alignment horizontal="center" vertical="center"/>
      <protection locked="0"/>
    </xf>
    <xf numFmtId="0" fontId="5" fillId="0" borderId="48" xfId="0" applyFont="1" applyBorder="1" applyAlignment="1" applyProtection="1">
      <alignment horizontal="center" vertical="center" wrapText="1"/>
      <protection locked="0"/>
    </xf>
    <xf numFmtId="0" fontId="5" fillId="0" borderId="51"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5" fillId="0" borderId="56"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protection locked="0"/>
    </xf>
    <xf numFmtId="0" fontId="5" fillId="0" borderId="66" xfId="0" applyFont="1" applyBorder="1" applyAlignment="1" applyProtection="1">
      <alignment horizontal="center" vertical="center" shrinkToFit="1"/>
      <protection locked="0"/>
    </xf>
    <xf numFmtId="0" fontId="5" fillId="0" borderId="76" xfId="0" applyFont="1" applyBorder="1" applyAlignment="1" applyProtection="1">
      <alignment horizontal="center" vertical="center" shrinkToFit="1"/>
      <protection locked="0"/>
    </xf>
    <xf numFmtId="0" fontId="5" fillId="0" borderId="72" xfId="0" applyFont="1" applyBorder="1" applyAlignment="1" applyProtection="1">
      <alignment horizontal="center" vertical="center" shrinkToFit="1"/>
      <protection locked="0"/>
    </xf>
    <xf numFmtId="0" fontId="5" fillId="0" borderId="77"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74" xfId="0" applyFont="1" applyBorder="1" applyAlignment="1" applyProtection="1">
      <alignment horizontal="center" vertical="center"/>
      <protection locked="0"/>
    </xf>
    <xf numFmtId="0" fontId="5" fillId="0" borderId="75"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56" fontId="5" fillId="0" borderId="5" xfId="0" applyNumberFormat="1" applyFont="1" applyBorder="1" applyAlignment="1" applyProtection="1">
      <alignment horizontal="center" vertical="center"/>
      <protection locked="0"/>
    </xf>
    <xf numFmtId="56" fontId="5" fillId="0" borderId="9" xfId="0" applyNumberFormat="1" applyFont="1" applyBorder="1" applyAlignment="1" applyProtection="1">
      <alignment horizontal="center" vertical="center"/>
      <protection locked="0"/>
    </xf>
    <xf numFmtId="0" fontId="5" fillId="0" borderId="66" xfId="0" applyFont="1" applyBorder="1" applyAlignment="1" applyProtection="1">
      <alignment horizontal="center" vertical="center"/>
      <protection locked="0"/>
    </xf>
    <xf numFmtId="0" fontId="5" fillId="0" borderId="51" xfId="0" applyFont="1" applyBorder="1" applyAlignment="1" applyProtection="1">
      <alignment horizontal="center" vertical="center"/>
      <protection locked="0"/>
    </xf>
    <xf numFmtId="0" fontId="5" fillId="0" borderId="72" xfId="0"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0" fontId="5" fillId="0" borderId="52"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53" xfId="0" applyFont="1" applyBorder="1" applyAlignment="1" applyProtection="1">
      <alignment horizontal="center" vertical="center" wrapText="1"/>
      <protection locked="0"/>
    </xf>
    <xf numFmtId="0" fontId="5" fillId="0" borderId="55" xfId="0" applyFont="1" applyBorder="1" applyAlignment="1" applyProtection="1">
      <alignment horizontal="center" vertical="center" wrapText="1"/>
      <protection locked="0"/>
    </xf>
    <xf numFmtId="0" fontId="5" fillId="0" borderId="73"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8" fillId="0" borderId="20" xfId="0" applyFont="1" applyBorder="1" applyAlignment="1">
      <alignment horizontal="center" vertical="center"/>
    </xf>
    <xf numFmtId="0" fontId="8" fillId="0" borderId="71" xfId="0" applyFont="1" applyBorder="1" applyAlignment="1">
      <alignment horizontal="center" vertical="center"/>
    </xf>
    <xf numFmtId="0" fontId="3" fillId="0" borderId="71" xfId="0" applyFont="1" applyBorder="1" applyAlignment="1">
      <alignment horizontal="center" vertical="center"/>
    </xf>
    <xf numFmtId="0" fontId="4" fillId="0" borderId="71" xfId="0" applyFont="1" applyBorder="1" applyAlignment="1">
      <alignment horizontal="center" vertical="center"/>
    </xf>
    <xf numFmtId="0" fontId="5" fillId="0" borderId="0" xfId="0" applyFont="1" applyAlignment="1">
      <alignment horizontal="center" vertical="center" wrapText="1"/>
    </xf>
    <xf numFmtId="0" fontId="5" fillId="0" borderId="66" xfId="0" applyFont="1" applyBorder="1" applyAlignment="1">
      <alignment horizontal="center" vertical="center" wrapText="1" shrinkToFit="1"/>
    </xf>
    <xf numFmtId="0" fontId="5" fillId="0" borderId="76" xfId="0" applyFont="1" applyBorder="1" applyAlignment="1">
      <alignment horizontal="center" vertical="center" shrinkToFit="1"/>
    </xf>
    <xf numFmtId="0" fontId="5" fillId="0" borderId="78" xfId="0" applyFont="1" applyBorder="1" applyAlignment="1">
      <alignment horizontal="center" vertical="center" shrinkToFit="1"/>
    </xf>
    <xf numFmtId="0" fontId="5" fillId="0" borderId="73" xfId="0" applyFont="1" applyBorder="1" applyAlignment="1">
      <alignment horizontal="center" vertical="center" shrinkToFit="1"/>
    </xf>
    <xf numFmtId="56" fontId="5" fillId="0" borderId="5" xfId="0" applyNumberFormat="1" applyFont="1" applyBorder="1" applyAlignment="1">
      <alignment horizontal="center" vertical="center"/>
    </xf>
    <xf numFmtId="56" fontId="5" fillId="0" borderId="6" xfId="0" applyNumberFormat="1" applyFont="1" applyBorder="1" applyAlignment="1">
      <alignment horizontal="center" vertical="center"/>
    </xf>
    <xf numFmtId="56" fontId="5" fillId="0" borderId="9" xfId="0" applyNumberFormat="1" applyFont="1" applyBorder="1" applyAlignment="1">
      <alignment horizontal="center" vertical="center"/>
    </xf>
    <xf numFmtId="0" fontId="5" fillId="0" borderId="66" xfId="0" applyFont="1" applyBorder="1" applyAlignment="1">
      <alignment horizontal="center" vertical="center" shrinkToFit="1"/>
    </xf>
    <xf numFmtId="0" fontId="15" fillId="0" borderId="0" xfId="0" applyFont="1" applyAlignment="1">
      <alignment horizontal="left" vertical="center" wrapText="1"/>
    </xf>
    <xf numFmtId="0" fontId="5" fillId="0" borderId="66" xfId="0" applyFont="1" applyBorder="1" applyAlignment="1">
      <alignment horizontal="center" vertical="center"/>
    </xf>
    <xf numFmtId="0" fontId="5" fillId="0" borderId="51" xfId="0" applyFont="1" applyBorder="1" applyAlignment="1">
      <alignment horizontal="center" vertical="center"/>
    </xf>
    <xf numFmtId="0" fontId="5" fillId="0" borderId="78" xfId="0" applyFont="1" applyBorder="1" applyAlignment="1">
      <alignment horizontal="center" vertical="center"/>
    </xf>
    <xf numFmtId="0" fontId="5" fillId="0" borderId="54" xfId="0" applyFont="1" applyBorder="1" applyAlignment="1">
      <alignment horizontal="center" vertical="center"/>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20" xfId="0" applyFont="1" applyBorder="1" applyAlignment="1">
      <alignment horizontal="center"/>
    </xf>
    <xf numFmtId="0" fontId="5" fillId="0" borderId="21" xfId="0" applyFont="1" applyBorder="1" applyAlignment="1">
      <alignment horizont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75" xfId="0" applyFont="1" applyBorder="1" applyAlignment="1">
      <alignment horizontal="center" vertical="center"/>
    </xf>
    <xf numFmtId="0" fontId="5" fillId="0" borderId="19" xfId="0" applyFont="1" applyBorder="1" applyAlignment="1">
      <alignment horizontal="center" vertical="center"/>
    </xf>
    <xf numFmtId="0" fontId="5" fillId="0" borderId="74" xfId="0" applyFont="1" applyBorder="1" applyAlignment="1">
      <alignment horizontal="center" vertical="center"/>
    </xf>
    <xf numFmtId="56" fontId="8" fillId="0" borderId="5" xfId="0" applyNumberFormat="1" applyFont="1" applyBorder="1" applyAlignment="1">
      <alignment horizontal="center" vertical="center"/>
    </xf>
    <xf numFmtId="56" fontId="8" fillId="0" borderId="9" xfId="0" applyNumberFormat="1" applyFont="1" applyBorder="1" applyAlignment="1">
      <alignment horizontal="center" vertical="center"/>
    </xf>
    <xf numFmtId="0" fontId="8" fillId="0" borderId="66" xfId="0" applyFont="1" applyBorder="1" applyAlignment="1">
      <alignment horizontal="center" vertical="center"/>
    </xf>
    <xf numFmtId="0" fontId="8" fillId="0" borderId="51" xfId="0" applyFont="1" applyBorder="1" applyAlignment="1">
      <alignment horizontal="center" vertical="center"/>
    </xf>
    <xf numFmtId="0" fontId="8" fillId="0" borderId="72" xfId="0" applyFont="1" applyBorder="1" applyAlignment="1">
      <alignment horizontal="center" vertical="center"/>
    </xf>
    <xf numFmtId="0" fontId="8" fillId="0" borderId="56" xfId="0" applyFont="1" applyBorder="1" applyAlignment="1">
      <alignment horizontal="center" vertical="center"/>
    </xf>
    <xf numFmtId="0" fontId="8" fillId="0" borderId="52" xfId="0" applyFont="1" applyBorder="1" applyAlignment="1">
      <alignment horizontal="center" vertical="center" wrapText="1"/>
    </xf>
    <xf numFmtId="0" fontId="8" fillId="0" borderId="0" xfId="0" applyFont="1" applyAlignment="1">
      <alignment horizontal="center" vertical="center" wrapText="1"/>
    </xf>
    <xf numFmtId="0" fontId="8" fillId="0" borderId="53"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66" xfId="0" applyFont="1" applyBorder="1" applyAlignment="1">
      <alignment horizontal="center" vertical="center" shrinkToFit="1"/>
    </xf>
    <xf numFmtId="0" fontId="8" fillId="0" borderId="76" xfId="0" applyFont="1" applyBorder="1" applyAlignment="1">
      <alignment horizontal="center" vertical="center" shrinkToFit="1"/>
    </xf>
    <xf numFmtId="0" fontId="8" fillId="0" borderId="72" xfId="0" applyFont="1" applyBorder="1" applyAlignment="1">
      <alignment horizontal="center" vertical="center" shrinkToFit="1"/>
    </xf>
    <xf numFmtId="0" fontId="8" fillId="0" borderId="77" xfId="0" applyFont="1" applyBorder="1" applyAlignment="1">
      <alignment horizontal="center" vertical="center" shrinkToFit="1"/>
    </xf>
    <xf numFmtId="0" fontId="8" fillId="0" borderId="35" xfId="0" applyFont="1" applyBorder="1" applyAlignment="1">
      <alignment horizontal="center"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xf>
    <xf numFmtId="0" fontId="8" fillId="0" borderId="21" xfId="0" applyFont="1" applyBorder="1" applyAlignment="1">
      <alignment horizontal="center"/>
    </xf>
    <xf numFmtId="0" fontId="12" fillId="0" borderId="0" xfId="1" applyFont="1" applyAlignment="1">
      <alignment horizontal="left" vertical="center" wrapText="1"/>
    </xf>
    <xf numFmtId="0" fontId="12" fillId="0" borderId="48" xfId="1" applyFont="1" applyBorder="1" applyAlignment="1">
      <alignment horizontal="center" vertical="center"/>
    </xf>
    <xf numFmtId="0" fontId="12" fillId="0" borderId="52" xfId="1" applyFont="1" applyBorder="1" applyAlignment="1">
      <alignment horizontal="center" vertical="center"/>
    </xf>
    <xf numFmtId="0" fontId="12" fillId="0" borderId="34" xfId="1" applyFont="1" applyBorder="1" applyAlignment="1">
      <alignment horizontal="center" vertical="center"/>
    </xf>
    <xf numFmtId="0" fontId="11" fillId="0" borderId="79" xfId="1" applyFont="1" applyBorder="1" applyAlignment="1">
      <alignment horizontal="center" vertical="center"/>
    </xf>
    <xf numFmtId="0" fontId="11" fillId="0" borderId="80" xfId="1" applyFont="1" applyBorder="1" applyAlignment="1">
      <alignment horizontal="center" vertical="center"/>
    </xf>
    <xf numFmtId="0" fontId="11" fillId="0" borderId="62" xfId="1" applyFont="1" applyBorder="1" applyAlignment="1">
      <alignment horizontal="center" vertical="center"/>
    </xf>
    <xf numFmtId="56" fontId="10" fillId="0" borderId="20" xfId="1" applyNumberFormat="1" applyFont="1" applyBorder="1" applyAlignment="1">
      <alignment horizontal="center" vertical="center"/>
    </xf>
    <xf numFmtId="56" fontId="10" fillId="0" borderId="71" xfId="1" applyNumberFormat="1" applyFont="1" applyBorder="1" applyAlignment="1">
      <alignment horizontal="center" vertical="center"/>
    </xf>
    <xf numFmtId="56" fontId="10" fillId="0" borderId="21" xfId="1" applyNumberFormat="1" applyFont="1" applyBorder="1" applyAlignment="1">
      <alignment horizontal="center" vertical="center"/>
    </xf>
    <xf numFmtId="0" fontId="12" fillId="0" borderId="0" xfId="1" applyFont="1" applyAlignment="1">
      <alignment horizontal="center" vertical="center" wrapText="1"/>
    </xf>
    <xf numFmtId="0" fontId="12" fillId="0" borderId="10" xfId="1" applyFont="1" applyBorder="1" applyAlignment="1">
      <alignment horizontal="left" vertical="center" wrapText="1"/>
    </xf>
    <xf numFmtId="0" fontId="12" fillId="0" borderId="11" xfId="1" applyFont="1" applyBorder="1" applyAlignment="1">
      <alignment horizontal="left" vertical="center" wrapText="1"/>
    </xf>
    <xf numFmtId="0" fontId="12" fillId="0" borderId="15" xfId="1" applyFont="1" applyBorder="1" applyAlignment="1">
      <alignment horizontal="left" vertical="center" wrapText="1"/>
    </xf>
    <xf numFmtId="56" fontId="10" fillId="0" borderId="25" xfId="1" applyNumberFormat="1" applyFont="1" applyBorder="1" applyAlignment="1">
      <alignment horizontal="center" vertical="center"/>
    </xf>
    <xf numFmtId="0" fontId="15" fillId="0" borderId="0" xfId="1" applyFont="1" applyAlignment="1">
      <alignment horizontal="left" vertical="center" wrapText="1"/>
    </xf>
    <xf numFmtId="0" fontId="11" fillId="0" borderId="10" xfId="1" applyFont="1" applyBorder="1" applyAlignment="1">
      <alignment horizontal="center" vertical="center" wrapText="1"/>
    </xf>
    <xf numFmtId="0" fontId="11" fillId="0" borderId="15" xfId="1" applyFont="1" applyBorder="1" applyAlignment="1">
      <alignment horizontal="center" vertical="center" wrapText="1"/>
    </xf>
    <xf numFmtId="9" fontId="5" fillId="0" borderId="21" xfId="0" applyNumberFormat="1" applyFont="1" applyBorder="1" applyAlignment="1" applyProtection="1">
      <alignment horizontal="center" vertical="center"/>
    </xf>
    <xf numFmtId="176" fontId="5" fillId="0" borderId="26" xfId="0" applyNumberFormat="1" applyFont="1" applyBorder="1" applyAlignment="1" applyProtection="1">
      <alignment vertical="center"/>
    </xf>
    <xf numFmtId="0" fontId="5" fillId="0" borderId="25" xfId="0" applyFont="1" applyBorder="1" applyAlignment="1" applyProtection="1">
      <alignment horizontal="center" vertical="center"/>
    </xf>
    <xf numFmtId="0" fontId="5" fillId="0" borderId="2" xfId="0" applyFont="1" applyBorder="1" applyAlignment="1" applyProtection="1">
      <alignment horizontal="right" vertical="center"/>
    </xf>
    <xf numFmtId="0" fontId="5" fillId="0" borderId="11" xfId="0" applyFont="1" applyBorder="1" applyAlignment="1" applyProtection="1">
      <alignment horizontal="right" vertical="center"/>
    </xf>
    <xf numFmtId="0" fontId="5" fillId="0" borderId="4" xfId="0" applyFont="1" applyBorder="1" applyAlignment="1" applyProtection="1">
      <alignment horizontal="right" vertical="center"/>
    </xf>
    <xf numFmtId="0" fontId="5" fillId="0" borderId="18" xfId="0" applyFont="1" applyBorder="1" applyAlignment="1" applyProtection="1">
      <alignment horizontal="right" vertical="center"/>
    </xf>
    <xf numFmtId="0" fontId="5" fillId="0" borderId="1" xfId="0" applyFont="1" applyBorder="1" applyAlignment="1" applyProtection="1">
      <alignment horizontal="right" vertical="center"/>
    </xf>
    <xf numFmtId="0" fontId="5" fillId="0" borderId="3" xfId="0" applyFont="1" applyBorder="1" applyAlignment="1" applyProtection="1">
      <alignment horizontal="right" vertical="center"/>
    </xf>
    <xf numFmtId="0" fontId="5" fillId="0" borderId="23" xfId="0" applyFont="1" applyBorder="1" applyAlignment="1" applyProtection="1">
      <alignment horizontal="right" vertical="center"/>
    </xf>
    <xf numFmtId="0" fontId="5" fillId="0" borderId="24" xfId="0" applyFont="1" applyBorder="1" applyAlignment="1" applyProtection="1">
      <alignment horizontal="center" vertical="center"/>
    </xf>
    <xf numFmtId="0" fontId="5" fillId="0" borderId="17" xfId="0" applyFont="1" applyBorder="1" applyAlignment="1" applyProtection="1">
      <alignment horizontal="center" vertical="center"/>
    </xf>
    <xf numFmtId="0" fontId="25" fillId="0" borderId="0" xfId="0" applyFont="1"/>
    <xf numFmtId="0" fontId="24" fillId="0" borderId="0" xfId="0" applyFont="1" applyFill="1"/>
    <xf numFmtId="178" fontId="24" fillId="4" borderId="25" xfId="0" applyNumberFormat="1" applyFont="1" applyFill="1" applyBorder="1" applyAlignment="1">
      <alignment horizontal="center"/>
    </xf>
    <xf numFmtId="0" fontId="24" fillId="4" borderId="0" xfId="0" applyFont="1" applyFill="1"/>
  </cellXfs>
  <cellStyles count="2">
    <cellStyle name="標準" xfId="0" builtinId="0"/>
    <cellStyle name="標準 2" xfId="1" xr:uid="{00000000-0005-0000-0000-000001000000}"/>
  </cellStyles>
  <dxfs count="41">
    <dxf>
      <fill>
        <patternFill>
          <bgColor rgb="FFC5D9F1"/>
        </patternFill>
      </fill>
    </dxf>
    <dxf>
      <fill>
        <patternFill>
          <bgColor rgb="FFFFB7B7"/>
        </patternFill>
      </fill>
    </dxf>
    <dxf>
      <fill>
        <patternFill>
          <bgColor rgb="FFFFB7B7"/>
        </patternFill>
      </fill>
    </dxf>
    <dxf>
      <fill>
        <patternFill>
          <bgColor rgb="FFFFB7B7"/>
        </patternFill>
      </fill>
    </dxf>
    <dxf>
      <font>
        <color theme="3" tint="0.39994506668294322"/>
      </font>
      <fill>
        <patternFill>
          <bgColor theme="3" tint="0.79998168889431442"/>
        </patternFill>
      </fill>
    </dxf>
    <dxf>
      <font>
        <color theme="3" tint="0.39994506668294322"/>
      </font>
      <fill>
        <patternFill>
          <bgColor theme="3" tint="0.79998168889431442"/>
        </patternFill>
      </fill>
    </dxf>
    <dxf>
      <font>
        <color theme="6" tint="-0.499984740745262"/>
      </font>
      <fill>
        <patternFill>
          <bgColor rgb="FFFFFF99"/>
        </patternFill>
      </fill>
    </dxf>
    <dxf>
      <font>
        <color theme="3" tint="0.39994506668294322"/>
      </font>
      <fill>
        <patternFill>
          <bgColor theme="3" tint="0.79998168889431442"/>
        </patternFill>
      </fill>
    </dxf>
    <dxf>
      <font>
        <color theme="6" tint="-0.499984740745262"/>
      </font>
      <fill>
        <patternFill>
          <bgColor rgb="FFFFFF99"/>
        </patternFill>
      </fill>
    </dxf>
    <dxf>
      <font>
        <color theme="3" tint="0.39994506668294322"/>
      </font>
      <fill>
        <patternFill>
          <bgColor theme="3" tint="0.79998168889431442"/>
        </patternFill>
      </fill>
    </dxf>
    <dxf>
      <font>
        <color theme="3" tint="0.39994506668294322"/>
      </font>
      <fill>
        <patternFill>
          <bgColor theme="3" tint="0.79998168889431442"/>
        </patternFill>
      </fill>
    </dxf>
    <dxf>
      <font>
        <color theme="6" tint="-0.499984740745262"/>
      </font>
      <fill>
        <patternFill>
          <bgColor rgb="FFFFFF99"/>
        </patternFill>
      </fill>
    </dxf>
    <dxf>
      <font>
        <color theme="3" tint="0.39994506668294322"/>
      </font>
      <fill>
        <patternFill>
          <bgColor theme="3" tint="0.79998168889431442"/>
        </patternFill>
      </fill>
    </dxf>
    <dxf>
      <font>
        <color theme="3" tint="0.39994506668294322"/>
      </font>
      <fill>
        <patternFill>
          <bgColor theme="3" tint="0.79998168889431442"/>
        </patternFill>
      </fill>
    </dxf>
    <dxf>
      <font>
        <color theme="6" tint="-0.499984740745262"/>
      </font>
      <fill>
        <patternFill>
          <bgColor rgb="FFFFFF99"/>
        </patternFill>
      </fill>
    </dxf>
    <dxf>
      <font>
        <color theme="3" tint="0.39994506668294322"/>
      </font>
      <fill>
        <patternFill>
          <bgColor theme="3" tint="0.79998168889431442"/>
        </patternFill>
      </fill>
    </dxf>
    <dxf>
      <font>
        <color theme="3" tint="0.39994506668294322"/>
      </font>
      <fill>
        <patternFill>
          <bgColor theme="3" tint="0.79998168889431442"/>
        </patternFill>
      </fill>
    </dxf>
    <dxf>
      <font>
        <color theme="6" tint="-0.499984740745262"/>
      </font>
      <fill>
        <patternFill>
          <bgColor rgb="FFFFFF99"/>
        </patternFill>
      </fill>
    </dxf>
    <dxf>
      <font>
        <color theme="3" tint="0.39994506668294322"/>
      </font>
      <fill>
        <patternFill>
          <bgColor theme="3" tint="0.79998168889431442"/>
        </patternFill>
      </fill>
    </dxf>
    <dxf>
      <font>
        <color theme="3" tint="0.39994506668294322"/>
      </font>
      <fill>
        <patternFill>
          <bgColor theme="3" tint="0.79998168889431442"/>
        </patternFill>
      </fill>
    </dxf>
    <dxf>
      <font>
        <color theme="6" tint="-0.499984740745262"/>
      </font>
      <fill>
        <patternFill>
          <bgColor rgb="FFFFFF99"/>
        </patternFill>
      </fill>
    </dxf>
    <dxf>
      <font>
        <color theme="3" tint="0.39994506668294322"/>
      </font>
      <fill>
        <patternFill>
          <bgColor theme="3" tint="0.79998168889431442"/>
        </patternFill>
      </fill>
    </dxf>
    <dxf>
      <font>
        <color theme="6" tint="-0.499984740745262"/>
      </font>
      <fill>
        <patternFill>
          <bgColor rgb="FFFFFF99"/>
        </patternFill>
      </fill>
    </dxf>
    <dxf>
      <font>
        <color theme="3" tint="0.39994506668294322"/>
      </font>
      <fill>
        <patternFill>
          <bgColor theme="3" tint="0.79998168889431442"/>
        </patternFill>
      </fill>
    </dxf>
    <dxf>
      <font>
        <color theme="6" tint="-0.499984740745262"/>
      </font>
      <fill>
        <patternFill>
          <bgColor rgb="FFFFFF99"/>
        </patternFill>
      </fill>
    </dxf>
    <dxf>
      <font>
        <color theme="3" tint="0.39994506668294322"/>
      </font>
      <fill>
        <patternFill>
          <bgColor theme="3" tint="0.79998168889431442"/>
        </patternFill>
      </fill>
    </dxf>
    <dxf>
      <font>
        <color theme="6" tint="-0.499984740745262"/>
      </font>
      <fill>
        <patternFill>
          <bgColor rgb="FFFFFF99"/>
        </patternFill>
      </fill>
    </dxf>
    <dxf>
      <font>
        <color theme="3" tint="0.39994506668294322"/>
      </font>
      <fill>
        <patternFill>
          <bgColor theme="3" tint="0.79998168889431442"/>
        </patternFill>
      </fill>
    </dxf>
    <dxf>
      <font>
        <color theme="6" tint="-0.499984740745262"/>
      </font>
      <fill>
        <patternFill>
          <bgColor rgb="FFFFFF99"/>
        </patternFill>
      </fill>
    </dxf>
    <dxf>
      <font>
        <color theme="3" tint="0.39994506668294322"/>
      </font>
      <fill>
        <patternFill>
          <bgColor theme="3" tint="0.79998168889431442"/>
        </patternFill>
      </fill>
    </dxf>
    <dxf>
      <font>
        <color theme="6" tint="-0.499984740745262"/>
      </font>
      <fill>
        <patternFill>
          <bgColor rgb="FFFFFF99"/>
        </patternFill>
      </fill>
    </dxf>
    <dxf>
      <font>
        <color theme="3" tint="0.39994506668294322"/>
      </font>
      <fill>
        <patternFill>
          <bgColor theme="3" tint="0.79998168889431442"/>
        </patternFill>
      </fill>
    </dxf>
    <dxf>
      <font>
        <color theme="6" tint="-0.499984740745262"/>
      </font>
      <fill>
        <patternFill>
          <bgColor rgb="FFFFFF99"/>
        </patternFill>
      </fill>
    </dxf>
    <dxf>
      <font>
        <color theme="3" tint="0.39994506668294322"/>
      </font>
      <fill>
        <patternFill>
          <bgColor theme="3" tint="0.79998168889431442"/>
        </patternFill>
      </fill>
    </dxf>
    <dxf>
      <font>
        <color theme="6" tint="-0.499984740745262"/>
      </font>
      <fill>
        <patternFill>
          <bgColor rgb="FFFFFF99"/>
        </patternFill>
      </fill>
    </dxf>
    <dxf>
      <font>
        <color theme="3" tint="0.39994506668294322"/>
      </font>
      <fill>
        <patternFill>
          <bgColor theme="3" tint="0.79998168889431442"/>
        </patternFill>
      </fill>
    </dxf>
    <dxf>
      <font>
        <color theme="6" tint="-0.499984740745262"/>
      </font>
      <fill>
        <patternFill>
          <bgColor rgb="FFFFFF99"/>
        </patternFill>
      </fill>
    </dxf>
    <dxf>
      <font>
        <color theme="3" tint="0.39994506668294322"/>
      </font>
      <fill>
        <patternFill>
          <bgColor theme="3" tint="0.79998168889431442"/>
        </patternFill>
      </fill>
    </dxf>
    <dxf>
      <font>
        <color theme="6" tint="-0.499984740745262"/>
      </font>
      <fill>
        <patternFill>
          <bgColor rgb="FFFFFF99"/>
        </patternFill>
      </fill>
    </dxf>
    <dxf>
      <font>
        <color theme="3" tint="0.39994506668294322"/>
      </font>
      <fill>
        <patternFill>
          <bgColor theme="3" tint="0.79998168889431442"/>
        </patternFill>
      </fill>
    </dxf>
    <dxf>
      <font>
        <color theme="6" tint="-0.499984740745262"/>
      </font>
      <fill>
        <patternFill>
          <bgColor rgb="FFFFFF99"/>
        </patternFill>
      </fill>
    </dxf>
  </dxfs>
  <tableStyles count="0" defaultTableStyle="TableStyleMedium9" defaultPivotStyle="PivotStyleLight16"/>
  <colors>
    <mruColors>
      <color rgb="FFFFB7B7"/>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174625</xdr:colOff>
      <xdr:row>21</xdr:row>
      <xdr:rowOff>95250</xdr:rowOff>
    </xdr:from>
    <xdr:to>
      <xdr:col>7</xdr:col>
      <xdr:colOff>381000</xdr:colOff>
      <xdr:row>28</xdr:row>
      <xdr:rowOff>190500</xdr:rowOff>
    </xdr:to>
    <xdr:sp macro="" textlink="">
      <xdr:nvSpPr>
        <xdr:cNvPr id="3" name="角丸四角形吹き出し 2">
          <a:extLst>
            <a:ext uri="{FF2B5EF4-FFF2-40B4-BE49-F238E27FC236}">
              <a16:creationId xmlns:a16="http://schemas.microsoft.com/office/drawing/2014/main" id="{14D7CA62-E6A3-4297-94DE-3550D654DA44}"/>
            </a:ext>
          </a:extLst>
        </xdr:cNvPr>
        <xdr:cNvSpPr/>
      </xdr:nvSpPr>
      <xdr:spPr>
        <a:xfrm>
          <a:off x="984250" y="7010400"/>
          <a:ext cx="2520950" cy="2162175"/>
        </a:xfrm>
        <a:prstGeom prst="wedgeRoundRectCallout">
          <a:avLst>
            <a:gd name="adj1" fmla="val -8986"/>
            <a:gd name="adj2" fmla="val -66063"/>
            <a:gd name="adj3" fmla="val 166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r>
            <a:rPr kumimoji="1" lang="ja-JP" altLang="en-US" sz="1400">
              <a:solidFill>
                <a:sysClr val="windowText" lastClr="000000"/>
              </a:solidFill>
              <a:latin typeface="+mn-lt"/>
              <a:ea typeface="+mn-ea"/>
              <a:cs typeface="+mn-cs"/>
            </a:rPr>
            <a:t>平均値を計算して、</a:t>
          </a:r>
          <a:r>
            <a:rPr kumimoji="1" lang="en-US" sz="1400">
              <a:solidFill>
                <a:sysClr val="windowText" lastClr="000000"/>
              </a:solidFill>
              <a:latin typeface="+mn-lt"/>
              <a:ea typeface="+mn-ea"/>
              <a:cs typeface="+mn-cs"/>
            </a:rPr>
            <a:t>500</a:t>
          </a:r>
          <a:r>
            <a:rPr kumimoji="1" lang="ja-JP" altLang="en-US" sz="1400">
              <a:solidFill>
                <a:sysClr val="windowText" lastClr="000000"/>
              </a:solidFill>
              <a:latin typeface="+mn-lt"/>
              <a:ea typeface="+mn-ea"/>
              <a:cs typeface="+mn-cs"/>
            </a:rPr>
            <a:t>歩単位で切り上げた数字を入力します。</a:t>
          </a:r>
          <a:endParaRPr kumimoji="1" lang="en-US" sz="1400">
            <a:solidFill>
              <a:sysClr val="windowText" lastClr="000000"/>
            </a:solidFill>
            <a:latin typeface="+mn-lt"/>
            <a:ea typeface="+mn-ea"/>
            <a:cs typeface="+mn-cs"/>
          </a:endParaRPr>
        </a:p>
        <a:p>
          <a:endParaRPr kumimoji="1" lang="en-US" sz="1400">
            <a:solidFill>
              <a:sysClr val="windowText" lastClr="000000"/>
            </a:solidFill>
            <a:latin typeface="+mn-lt"/>
            <a:ea typeface="+mn-ea"/>
            <a:cs typeface="+mn-cs"/>
          </a:endParaRPr>
        </a:p>
        <a:p>
          <a:r>
            <a:rPr kumimoji="1" lang="ja-JP" altLang="en-US" sz="1400">
              <a:solidFill>
                <a:sysClr val="windowText" lastClr="000000"/>
              </a:solidFill>
              <a:latin typeface="+mn-lt"/>
              <a:ea typeface="+mn-ea"/>
              <a:cs typeface="+mn-cs"/>
            </a:rPr>
            <a:t>例）</a:t>
          </a:r>
          <a:endParaRPr kumimoji="1" lang="en-US" sz="1400">
            <a:solidFill>
              <a:sysClr val="windowText" lastClr="000000"/>
            </a:solidFill>
            <a:latin typeface="+mn-lt"/>
            <a:ea typeface="+mn-ea"/>
            <a:cs typeface="+mn-cs"/>
          </a:endParaRPr>
        </a:p>
        <a:p>
          <a:r>
            <a:rPr kumimoji="1" lang="en-US" sz="1400">
              <a:solidFill>
                <a:sysClr val="windowText" lastClr="000000"/>
              </a:solidFill>
              <a:latin typeface="+mn-lt"/>
              <a:ea typeface="+mn-ea"/>
              <a:cs typeface="+mn-cs"/>
            </a:rPr>
            <a:t>4856</a:t>
          </a:r>
          <a:r>
            <a:rPr kumimoji="1" lang="ja-JP" altLang="en-US" sz="1400">
              <a:solidFill>
                <a:sysClr val="windowText" lastClr="000000"/>
              </a:solidFill>
              <a:latin typeface="+mn-lt"/>
              <a:ea typeface="+mn-ea"/>
              <a:cs typeface="+mn-cs"/>
            </a:rPr>
            <a:t>　→　</a:t>
          </a:r>
          <a:r>
            <a:rPr kumimoji="1" lang="en-US" sz="1400">
              <a:solidFill>
                <a:sysClr val="windowText" lastClr="000000"/>
              </a:solidFill>
              <a:latin typeface="+mn-lt"/>
              <a:ea typeface="+mn-ea"/>
              <a:cs typeface="+mn-cs"/>
            </a:rPr>
            <a:t>5000</a:t>
          </a:r>
          <a:endParaRPr lang="ja-JP" sz="2000">
            <a:solidFill>
              <a:sysClr val="windowText" lastClr="000000"/>
            </a:solidFill>
          </a:endParaRPr>
        </a:p>
        <a:p>
          <a:r>
            <a:rPr kumimoji="1" lang="en-US" sz="1400">
              <a:solidFill>
                <a:sysClr val="windowText" lastClr="000000"/>
              </a:solidFill>
              <a:latin typeface="+mn-lt"/>
              <a:ea typeface="+mn-ea"/>
              <a:cs typeface="+mn-cs"/>
            </a:rPr>
            <a:t>6351</a:t>
          </a:r>
          <a:r>
            <a:rPr kumimoji="1" lang="ja-JP" altLang="en-US" sz="1400">
              <a:solidFill>
                <a:sysClr val="windowText" lastClr="000000"/>
              </a:solidFill>
              <a:latin typeface="+mn-lt"/>
              <a:ea typeface="+mn-ea"/>
              <a:cs typeface="+mn-cs"/>
            </a:rPr>
            <a:t>　→　</a:t>
          </a:r>
          <a:r>
            <a:rPr kumimoji="1" lang="en-US" sz="1400">
              <a:solidFill>
                <a:sysClr val="windowText" lastClr="000000"/>
              </a:solidFill>
              <a:latin typeface="+mn-lt"/>
              <a:ea typeface="+mn-ea"/>
              <a:cs typeface="+mn-cs"/>
            </a:rPr>
            <a:t>6500</a:t>
          </a:r>
          <a:endParaRPr lang="ja-JP" sz="2000">
            <a:solidFill>
              <a:sysClr val="windowText" lastClr="000000"/>
            </a:solidFill>
          </a:endParaRPr>
        </a:p>
        <a:p>
          <a:r>
            <a:rPr kumimoji="1" lang="en-US" sz="1400">
              <a:solidFill>
                <a:sysClr val="windowText" lastClr="000000"/>
              </a:solidFill>
              <a:latin typeface="+mn-lt"/>
              <a:ea typeface="+mn-ea"/>
              <a:cs typeface="+mn-cs"/>
            </a:rPr>
            <a:t>7785</a:t>
          </a:r>
          <a:r>
            <a:rPr kumimoji="1" lang="ja-JP" altLang="en-US" sz="1400">
              <a:solidFill>
                <a:sysClr val="windowText" lastClr="000000"/>
              </a:solidFill>
              <a:latin typeface="+mn-lt"/>
              <a:ea typeface="+mn-ea"/>
              <a:cs typeface="+mn-cs"/>
            </a:rPr>
            <a:t>　→　</a:t>
          </a:r>
          <a:r>
            <a:rPr kumimoji="1" lang="en-US" sz="1400">
              <a:solidFill>
                <a:sysClr val="windowText" lastClr="000000"/>
              </a:solidFill>
              <a:latin typeface="+mn-lt"/>
              <a:ea typeface="+mn-ea"/>
              <a:cs typeface="+mn-cs"/>
            </a:rPr>
            <a:t>8000</a:t>
          </a:r>
          <a:endParaRPr lang="ja-JP" sz="2000">
            <a:solidFill>
              <a:sysClr val="windowText" lastClr="000000"/>
            </a:solidFill>
          </a:endParaRPr>
        </a:p>
        <a:p>
          <a:r>
            <a:rPr kumimoji="1" lang="en-US" sz="1400">
              <a:solidFill>
                <a:sysClr val="windowText" lastClr="000000"/>
              </a:solidFill>
              <a:latin typeface="+mn-lt"/>
              <a:ea typeface="+mn-ea"/>
              <a:cs typeface="+mn-cs"/>
            </a:rPr>
            <a:t>10196</a:t>
          </a:r>
          <a:r>
            <a:rPr kumimoji="1" lang="ja-JP" altLang="en-US" sz="1400">
              <a:solidFill>
                <a:sysClr val="windowText" lastClr="000000"/>
              </a:solidFill>
              <a:latin typeface="+mn-lt"/>
              <a:ea typeface="+mn-ea"/>
              <a:cs typeface="+mn-cs"/>
            </a:rPr>
            <a:t>　→　</a:t>
          </a:r>
          <a:r>
            <a:rPr kumimoji="1" lang="en-US" sz="1400">
              <a:solidFill>
                <a:sysClr val="windowText" lastClr="000000"/>
              </a:solidFill>
              <a:latin typeface="+mn-lt"/>
              <a:ea typeface="+mn-ea"/>
              <a:cs typeface="+mn-cs"/>
            </a:rPr>
            <a:t>10500</a:t>
          </a:r>
          <a:endParaRPr kumimoji="1" lang="ja-JP" altLang="en-US" sz="2000">
            <a:solidFill>
              <a:sysClr val="windowText" lastClr="000000"/>
            </a:solidFill>
          </a:endParaRPr>
        </a:p>
      </xdr:txBody>
    </xdr:sp>
    <xdr:clientData/>
  </xdr:twoCellAnchor>
  <xdr:twoCellAnchor>
    <xdr:from>
      <xdr:col>11</xdr:col>
      <xdr:colOff>53975</xdr:colOff>
      <xdr:row>23</xdr:row>
      <xdr:rowOff>0</xdr:rowOff>
    </xdr:from>
    <xdr:to>
      <xdr:col>17</xdr:col>
      <xdr:colOff>158743</xdr:colOff>
      <xdr:row>27</xdr:row>
      <xdr:rowOff>41292</xdr:rowOff>
    </xdr:to>
    <xdr:sp macro="" textlink="">
      <xdr:nvSpPr>
        <xdr:cNvPr id="7" name="角丸四角形吹き出し 6">
          <a:extLst>
            <a:ext uri="{FF2B5EF4-FFF2-40B4-BE49-F238E27FC236}">
              <a16:creationId xmlns:a16="http://schemas.microsoft.com/office/drawing/2014/main" id="{7C7D0435-6493-4999-921C-E3E33BD658FE}"/>
            </a:ext>
          </a:extLst>
        </xdr:cNvPr>
        <xdr:cNvSpPr/>
      </xdr:nvSpPr>
      <xdr:spPr>
        <a:xfrm>
          <a:off x="4968875" y="7505700"/>
          <a:ext cx="2882900" cy="1228725"/>
        </a:xfrm>
        <a:prstGeom prst="wedgeRoundRectCallout">
          <a:avLst>
            <a:gd name="adj1" fmla="val 6972"/>
            <a:gd name="adj2" fmla="val -98399"/>
            <a:gd name="adj3" fmla="val 16667"/>
          </a:avLst>
        </a:prstGeom>
        <a:solidFill>
          <a:schemeClr val="accent3">
            <a:lumMod val="60000"/>
            <a:lumOff val="40000"/>
          </a:schemeClr>
        </a:solidFill>
        <a:ln>
          <a:solidFill>
            <a:schemeClr val="tx2"/>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2200"/>
            </a:lnSpc>
          </a:pPr>
          <a:r>
            <a:rPr kumimoji="1" lang="ja-JP" altLang="en-US" sz="1800"/>
            <a:t>基本歩数に</a:t>
          </a:r>
          <a:endParaRPr kumimoji="1" lang="en-US" altLang="ja-JP" sz="1800"/>
        </a:p>
        <a:p>
          <a:pPr algn="ctr">
            <a:lnSpc>
              <a:spcPts val="2200"/>
            </a:lnSpc>
          </a:pPr>
          <a:r>
            <a:rPr kumimoji="1" lang="en-US" altLang="ja-JP" sz="1800"/>
            <a:t>1000</a:t>
          </a:r>
          <a:r>
            <a:rPr kumimoji="1" lang="ja-JP" altLang="en-US" sz="1800"/>
            <a:t>歩加えた数字を入力します</a:t>
          </a:r>
        </a:p>
      </xdr:txBody>
    </xdr:sp>
    <xdr:clientData/>
  </xdr:twoCellAnchor>
  <xdr:twoCellAnchor>
    <xdr:from>
      <xdr:col>21</xdr:col>
      <xdr:colOff>476250</xdr:colOff>
      <xdr:row>11</xdr:row>
      <xdr:rowOff>247650</xdr:rowOff>
    </xdr:from>
    <xdr:to>
      <xdr:col>23</xdr:col>
      <xdr:colOff>571500</xdr:colOff>
      <xdr:row>19</xdr:row>
      <xdr:rowOff>384209</xdr:rowOff>
    </xdr:to>
    <xdr:sp macro="" textlink="">
      <xdr:nvSpPr>
        <xdr:cNvPr id="8" name="角丸四角形吹き出し 7">
          <a:extLst>
            <a:ext uri="{FF2B5EF4-FFF2-40B4-BE49-F238E27FC236}">
              <a16:creationId xmlns:a16="http://schemas.microsoft.com/office/drawing/2014/main" id="{44564424-B3CC-4D86-B908-8DC78274E7DF}"/>
            </a:ext>
          </a:extLst>
        </xdr:cNvPr>
        <xdr:cNvSpPr/>
      </xdr:nvSpPr>
      <xdr:spPr>
        <a:xfrm>
          <a:off x="10610850" y="3921125"/>
          <a:ext cx="1628775" cy="2701925"/>
        </a:xfrm>
        <a:prstGeom prst="wedgeRoundRectCallout">
          <a:avLst>
            <a:gd name="adj1" fmla="val -81821"/>
            <a:gd name="adj2" fmla="val -24939"/>
            <a:gd name="adj3" fmla="val 16667"/>
          </a:avLst>
        </a:prstGeom>
        <a:solidFill>
          <a:schemeClr val="accent4">
            <a:lumMod val="20000"/>
            <a:lumOff val="80000"/>
          </a:schemeClr>
        </a:solidFill>
        <a:ln>
          <a:solidFill>
            <a:schemeClr val="tx2"/>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600"/>
            </a:lnSpc>
          </a:pPr>
          <a:r>
            <a:rPr kumimoji="1" lang="ja-JP" altLang="en-US" sz="1600"/>
            <a:t>いつもと違う特別な日の場合は数値をクリアして平均値の計算からはずします。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120650</xdr:colOff>
      <xdr:row>0</xdr:row>
      <xdr:rowOff>111125</xdr:rowOff>
    </xdr:from>
    <xdr:to>
      <xdr:col>12</xdr:col>
      <xdr:colOff>95250</xdr:colOff>
      <xdr:row>1</xdr:row>
      <xdr:rowOff>50932</xdr:rowOff>
    </xdr:to>
    <xdr:sp macro="" textlink="">
      <xdr:nvSpPr>
        <xdr:cNvPr id="2" name="角丸四角形吹き出し 1">
          <a:extLst>
            <a:ext uri="{FF2B5EF4-FFF2-40B4-BE49-F238E27FC236}">
              <a16:creationId xmlns:a16="http://schemas.microsoft.com/office/drawing/2014/main" id="{429A176F-E5E0-4659-B84C-C64EB751762D}"/>
            </a:ext>
          </a:extLst>
        </xdr:cNvPr>
        <xdr:cNvSpPr/>
      </xdr:nvSpPr>
      <xdr:spPr>
        <a:xfrm>
          <a:off x="2755900" y="111125"/>
          <a:ext cx="3054350" cy="469966"/>
        </a:xfrm>
        <a:prstGeom prst="wedgeRoundRectCallout">
          <a:avLst>
            <a:gd name="adj1" fmla="val 62891"/>
            <a:gd name="adj2" fmla="val 128017"/>
            <a:gd name="adj3" fmla="val 166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a:solidFill>
                <a:schemeClr val="tx2"/>
              </a:solidFill>
            </a:rPr>
            <a:t>必ず入力してください</a:t>
          </a:r>
        </a:p>
      </xdr:txBody>
    </xdr:sp>
    <xdr:clientData/>
  </xdr:twoCellAnchor>
  <xdr:twoCellAnchor>
    <xdr:from>
      <xdr:col>4</xdr:col>
      <xdr:colOff>266700</xdr:colOff>
      <xdr:row>4</xdr:row>
      <xdr:rowOff>206375</xdr:rowOff>
    </xdr:from>
    <xdr:to>
      <xdr:col>11</xdr:col>
      <xdr:colOff>63528</xdr:colOff>
      <xdr:row>6</xdr:row>
      <xdr:rowOff>15875</xdr:rowOff>
    </xdr:to>
    <xdr:sp macro="" textlink="">
      <xdr:nvSpPr>
        <xdr:cNvPr id="3" name="角丸四角形吹き出し 2">
          <a:extLst>
            <a:ext uri="{FF2B5EF4-FFF2-40B4-BE49-F238E27FC236}">
              <a16:creationId xmlns:a16="http://schemas.microsoft.com/office/drawing/2014/main" id="{BD843730-394C-4695-8A17-A71551304908}"/>
            </a:ext>
          </a:extLst>
        </xdr:cNvPr>
        <xdr:cNvSpPr/>
      </xdr:nvSpPr>
      <xdr:spPr>
        <a:xfrm>
          <a:off x="2397125" y="2428875"/>
          <a:ext cx="3032125" cy="460375"/>
        </a:xfrm>
        <a:prstGeom prst="wedgeRoundRectCallout">
          <a:avLst>
            <a:gd name="adj1" fmla="val -47011"/>
            <a:gd name="adj2" fmla="val 352156"/>
            <a:gd name="adj3" fmla="val 166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a:solidFill>
                <a:schemeClr val="tx2"/>
              </a:solidFill>
            </a:rPr>
            <a:t>必ず記入してください</a:t>
          </a:r>
        </a:p>
      </xdr:txBody>
    </xdr:sp>
    <xdr:clientData/>
  </xdr:twoCellAnchor>
  <xdr:twoCellAnchor>
    <xdr:from>
      <xdr:col>4</xdr:col>
      <xdr:colOff>250824</xdr:colOff>
      <xdr:row>4</xdr:row>
      <xdr:rowOff>190500</xdr:rowOff>
    </xdr:from>
    <xdr:to>
      <xdr:col>15</xdr:col>
      <xdr:colOff>206375</xdr:colOff>
      <xdr:row>6</xdr:row>
      <xdr:rowOff>0</xdr:rowOff>
    </xdr:to>
    <xdr:sp macro="" textlink="">
      <xdr:nvSpPr>
        <xdr:cNvPr id="4" name="角丸四角形吹き出し 3">
          <a:extLst>
            <a:ext uri="{FF2B5EF4-FFF2-40B4-BE49-F238E27FC236}">
              <a16:creationId xmlns:a16="http://schemas.microsoft.com/office/drawing/2014/main" id="{8D30FEC7-6D4E-4A7A-BB37-2EF7AFDC8419}"/>
            </a:ext>
          </a:extLst>
        </xdr:cNvPr>
        <xdr:cNvSpPr/>
      </xdr:nvSpPr>
      <xdr:spPr>
        <a:xfrm>
          <a:off x="2381249" y="2413000"/>
          <a:ext cx="4968875" cy="460375"/>
        </a:xfrm>
        <a:prstGeom prst="wedgeRoundRectCallout">
          <a:avLst>
            <a:gd name="adj1" fmla="val -30095"/>
            <a:gd name="adj2" fmla="val 262500"/>
            <a:gd name="adj3" fmla="val 166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a:solidFill>
                <a:schemeClr val="tx2"/>
              </a:solidFill>
            </a:rPr>
            <a:t>基準値と時間を入れると自動的に歩数が計算されます</a:t>
          </a:r>
        </a:p>
      </xdr:txBody>
    </xdr:sp>
    <xdr:clientData/>
  </xdr:twoCellAnchor>
  <xdr:twoCellAnchor>
    <xdr:from>
      <xdr:col>14</xdr:col>
      <xdr:colOff>603251</xdr:colOff>
      <xdr:row>27</xdr:row>
      <xdr:rowOff>136525</xdr:rowOff>
    </xdr:from>
    <xdr:to>
      <xdr:col>20</xdr:col>
      <xdr:colOff>120650</xdr:colOff>
      <xdr:row>29</xdr:row>
      <xdr:rowOff>31760</xdr:rowOff>
    </xdr:to>
    <xdr:sp macro="" textlink="">
      <xdr:nvSpPr>
        <xdr:cNvPr id="5" name="角丸四角形吹き出し 4">
          <a:extLst>
            <a:ext uri="{FF2B5EF4-FFF2-40B4-BE49-F238E27FC236}">
              <a16:creationId xmlns:a16="http://schemas.microsoft.com/office/drawing/2014/main" id="{CA14C781-4761-4C10-8A8F-169E103CFF50}"/>
            </a:ext>
          </a:extLst>
        </xdr:cNvPr>
        <xdr:cNvSpPr/>
      </xdr:nvSpPr>
      <xdr:spPr>
        <a:xfrm>
          <a:off x="7080251" y="10556875"/>
          <a:ext cx="3270249" cy="714375"/>
        </a:xfrm>
        <a:prstGeom prst="wedgeRoundRectCallout">
          <a:avLst>
            <a:gd name="adj1" fmla="val -27323"/>
            <a:gd name="adj2" fmla="val -362864"/>
            <a:gd name="adj3" fmla="val 166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2000"/>
            </a:lnSpc>
          </a:pPr>
          <a:r>
            <a:rPr kumimoji="1" lang="ja-JP" altLang="en-US" sz="1600">
              <a:solidFill>
                <a:schemeClr val="tx2"/>
              </a:solidFill>
            </a:rPr>
            <a:t>自動的に計算され、プラス</a:t>
          </a:r>
          <a:r>
            <a:rPr kumimoji="1" lang="en-US" altLang="ja-JP" sz="1600">
              <a:solidFill>
                <a:schemeClr val="tx2"/>
              </a:solidFill>
            </a:rPr>
            <a:t>1000</a:t>
          </a:r>
          <a:r>
            <a:rPr kumimoji="1" lang="ja-JP" altLang="en-US" sz="1600">
              <a:solidFill>
                <a:schemeClr val="tx2"/>
              </a:solidFill>
            </a:rPr>
            <a:t>歩を達成すると青色で表示されます</a:t>
          </a:r>
        </a:p>
      </xdr:txBody>
    </xdr:sp>
    <xdr:clientData/>
  </xdr:twoCellAnchor>
  <xdr:twoCellAnchor>
    <xdr:from>
      <xdr:col>18</xdr:col>
      <xdr:colOff>285749</xdr:colOff>
      <xdr:row>24</xdr:row>
      <xdr:rowOff>190500</xdr:rowOff>
    </xdr:from>
    <xdr:to>
      <xdr:col>21</xdr:col>
      <xdr:colOff>682625</xdr:colOff>
      <xdr:row>26</xdr:row>
      <xdr:rowOff>79375</xdr:rowOff>
    </xdr:to>
    <xdr:sp macro="" textlink="">
      <xdr:nvSpPr>
        <xdr:cNvPr id="6" name="角丸四角形吹き出し 5">
          <a:extLst>
            <a:ext uri="{FF2B5EF4-FFF2-40B4-BE49-F238E27FC236}">
              <a16:creationId xmlns:a16="http://schemas.microsoft.com/office/drawing/2014/main" id="{E46B98A5-3747-4EDB-88AF-E9B08D64BEA3}"/>
            </a:ext>
          </a:extLst>
        </xdr:cNvPr>
        <xdr:cNvSpPr/>
      </xdr:nvSpPr>
      <xdr:spPr>
        <a:xfrm>
          <a:off x="8969374" y="9366250"/>
          <a:ext cx="2667001" cy="714375"/>
        </a:xfrm>
        <a:prstGeom prst="wedgeRoundRectCallout">
          <a:avLst>
            <a:gd name="adj1" fmla="val -40523"/>
            <a:gd name="adj2" fmla="val -205086"/>
            <a:gd name="adj3" fmla="val 166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a:solidFill>
                <a:schemeClr val="tx2"/>
              </a:solidFill>
            </a:rPr>
            <a:t>プラス</a:t>
          </a:r>
          <a:r>
            <a:rPr kumimoji="1" lang="en-US" altLang="ja-JP" sz="1600">
              <a:solidFill>
                <a:schemeClr val="tx2"/>
              </a:solidFill>
            </a:rPr>
            <a:t>1000</a:t>
          </a:r>
          <a:r>
            <a:rPr kumimoji="1" lang="ja-JP" altLang="en-US" sz="1600">
              <a:solidFill>
                <a:schemeClr val="tx2"/>
              </a:solidFill>
            </a:rPr>
            <a:t>歩を達成すると「</a:t>
          </a:r>
          <a:r>
            <a:rPr kumimoji="1" lang="en-US" altLang="ja-JP" sz="1600">
              <a:solidFill>
                <a:schemeClr val="tx2"/>
              </a:solidFill>
            </a:rPr>
            <a:t>1</a:t>
          </a:r>
          <a:r>
            <a:rPr kumimoji="1" lang="ja-JP" altLang="en-US" sz="1600">
              <a:solidFill>
                <a:schemeClr val="tx2"/>
              </a:solidFill>
            </a:rPr>
            <a:t>」が表示されます。</a:t>
          </a:r>
        </a:p>
      </xdr:txBody>
    </xdr:sp>
    <xdr:clientData/>
  </xdr:twoCellAnchor>
  <xdr:twoCellAnchor>
    <xdr:from>
      <xdr:col>5</xdr:col>
      <xdr:colOff>212725</xdr:colOff>
      <xdr:row>24</xdr:row>
      <xdr:rowOff>307975</xdr:rowOff>
    </xdr:from>
    <xdr:to>
      <xdr:col>15</xdr:col>
      <xdr:colOff>165101</xdr:colOff>
      <xdr:row>26</xdr:row>
      <xdr:rowOff>206375</xdr:rowOff>
    </xdr:to>
    <xdr:sp macro="" textlink="">
      <xdr:nvSpPr>
        <xdr:cNvPr id="7" name="角丸四角形吹き出し 6">
          <a:extLst>
            <a:ext uri="{FF2B5EF4-FFF2-40B4-BE49-F238E27FC236}">
              <a16:creationId xmlns:a16="http://schemas.microsoft.com/office/drawing/2014/main" id="{9F6E21B2-0061-4A2A-9B7B-C4F05166FED4}"/>
            </a:ext>
          </a:extLst>
        </xdr:cNvPr>
        <xdr:cNvSpPr/>
      </xdr:nvSpPr>
      <xdr:spPr>
        <a:xfrm>
          <a:off x="2841625" y="10287000"/>
          <a:ext cx="4476751" cy="714375"/>
        </a:xfrm>
        <a:prstGeom prst="wedgeRoundRectCallout">
          <a:avLst>
            <a:gd name="adj1" fmla="val 33590"/>
            <a:gd name="adj2" fmla="val -225086"/>
            <a:gd name="adj3" fmla="val 166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1900"/>
            </a:lnSpc>
          </a:pPr>
          <a:r>
            <a:rPr kumimoji="1" lang="ja-JP" altLang="en-US" sz="1600">
              <a:solidFill>
                <a:schemeClr val="tx2"/>
              </a:solidFill>
            </a:rPr>
            <a:t>この欄にボーナス歩数を直接入力しても構いません。（たまに実施する活動などの場合）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2552701</xdr:colOff>
      <xdr:row>5</xdr:row>
      <xdr:rowOff>0</xdr:rowOff>
    </xdr:from>
    <xdr:to>
      <xdr:col>3</xdr:col>
      <xdr:colOff>22288</xdr:colOff>
      <xdr:row>5</xdr:row>
      <xdr:rowOff>308039</xdr:rowOff>
    </xdr:to>
    <xdr:sp macro="" textlink="">
      <xdr:nvSpPr>
        <xdr:cNvPr id="2" name="下矢印 1">
          <a:extLst>
            <a:ext uri="{FF2B5EF4-FFF2-40B4-BE49-F238E27FC236}">
              <a16:creationId xmlns:a16="http://schemas.microsoft.com/office/drawing/2014/main" id="{4EA76D9F-569E-48E6-AB0D-08F74DEF33A8}"/>
            </a:ext>
          </a:extLst>
        </xdr:cNvPr>
        <xdr:cNvSpPr/>
      </xdr:nvSpPr>
      <xdr:spPr>
        <a:xfrm>
          <a:off x="3648076" y="2524125"/>
          <a:ext cx="323850" cy="314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60324</xdr:colOff>
      <xdr:row>8</xdr:row>
      <xdr:rowOff>66675</xdr:rowOff>
    </xdr:from>
    <xdr:to>
      <xdr:col>2</xdr:col>
      <xdr:colOff>1581158</xdr:colOff>
      <xdr:row>9</xdr:row>
      <xdr:rowOff>19050</xdr:rowOff>
    </xdr:to>
    <xdr:sp macro="" textlink="">
      <xdr:nvSpPr>
        <xdr:cNvPr id="3" name="角丸四角形 2">
          <a:extLst>
            <a:ext uri="{FF2B5EF4-FFF2-40B4-BE49-F238E27FC236}">
              <a16:creationId xmlns:a16="http://schemas.microsoft.com/office/drawing/2014/main" id="{8FAD250D-EB11-4AD0-936C-73E9C3038D3D}"/>
            </a:ext>
          </a:extLst>
        </xdr:cNvPr>
        <xdr:cNvSpPr/>
      </xdr:nvSpPr>
      <xdr:spPr>
        <a:xfrm>
          <a:off x="66674" y="3943350"/>
          <a:ext cx="2609851" cy="323850"/>
        </a:xfrm>
        <a:prstGeom prst="roundRect">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200"/>
            <a:t>歩数ボーナスがつくもの</a:t>
          </a:r>
        </a:p>
      </xdr:txBody>
    </xdr:sp>
    <xdr:clientData/>
  </xdr:twoCellAnchor>
  <xdr:twoCellAnchor>
    <xdr:from>
      <xdr:col>0</xdr:col>
      <xdr:colOff>60323</xdr:colOff>
      <xdr:row>10</xdr:row>
      <xdr:rowOff>19050</xdr:rowOff>
    </xdr:from>
    <xdr:to>
      <xdr:col>2</xdr:col>
      <xdr:colOff>1581157</xdr:colOff>
      <xdr:row>11</xdr:row>
      <xdr:rowOff>9525</xdr:rowOff>
    </xdr:to>
    <xdr:sp macro="" textlink="">
      <xdr:nvSpPr>
        <xdr:cNvPr id="4" name="角丸四角形 3">
          <a:extLst>
            <a:ext uri="{FF2B5EF4-FFF2-40B4-BE49-F238E27FC236}">
              <a16:creationId xmlns:a16="http://schemas.microsoft.com/office/drawing/2014/main" id="{418AF676-DCAC-4161-8EC5-848B858F1983}"/>
            </a:ext>
          </a:extLst>
        </xdr:cNvPr>
        <xdr:cNvSpPr/>
      </xdr:nvSpPr>
      <xdr:spPr>
        <a:xfrm>
          <a:off x="66673" y="4552950"/>
          <a:ext cx="2609851" cy="323850"/>
        </a:xfrm>
        <a:prstGeom prst="roundRect">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200"/>
            <a:t>歩数ボーナスがつかないもの</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98425</xdr:colOff>
      <xdr:row>25</xdr:row>
      <xdr:rowOff>171450</xdr:rowOff>
    </xdr:from>
    <xdr:to>
      <xdr:col>8</xdr:col>
      <xdr:colOff>762006</xdr:colOff>
      <xdr:row>32</xdr:row>
      <xdr:rowOff>9525</xdr:rowOff>
    </xdr:to>
    <xdr:sp macro="" textlink="">
      <xdr:nvSpPr>
        <xdr:cNvPr id="4154" name="角丸四角形 1">
          <a:extLst>
            <a:ext uri="{FF2B5EF4-FFF2-40B4-BE49-F238E27FC236}">
              <a16:creationId xmlns:a16="http://schemas.microsoft.com/office/drawing/2014/main" id="{64EF6730-44C5-4A0C-9050-5F0261824482}"/>
            </a:ext>
          </a:extLst>
        </xdr:cNvPr>
        <xdr:cNvSpPr>
          <a:spLocks noChangeArrowheads="1"/>
        </xdr:cNvSpPr>
      </xdr:nvSpPr>
      <xdr:spPr bwMode="auto">
        <a:xfrm>
          <a:off x="3533775" y="8896350"/>
          <a:ext cx="3286125" cy="1990725"/>
        </a:xfrm>
        <a:prstGeom prst="roundRect">
          <a:avLst>
            <a:gd name="adj" fmla="val 16667"/>
          </a:avLst>
        </a:prstGeom>
        <a:solidFill>
          <a:srgbClr val="FFFFFF"/>
        </a:solidFill>
        <a:ln w="25400" algn="ctr">
          <a:solidFill>
            <a:srgbClr val="F79646"/>
          </a:solidFill>
          <a:round/>
          <a:headEnd/>
          <a:tailEnd/>
        </a:ln>
      </xdr:spPr>
      <xdr:txBody>
        <a:bodyPr vertOverflow="clip" wrap="square" lIns="91440" tIns="45720" rIns="91440" bIns="45720" anchor="ctr"/>
        <a:lstStyle/>
        <a:p>
          <a:pPr algn="ctr" rtl="0">
            <a:lnSpc>
              <a:spcPts val="1500"/>
            </a:lnSpc>
            <a:defRPr sz="1000"/>
          </a:pPr>
          <a:r>
            <a:rPr lang="ja-JP" altLang="en-US" sz="1200" b="0" i="0" u="none" strike="noStrike" baseline="0">
              <a:solidFill>
                <a:srgbClr val="000000"/>
              </a:solidFill>
              <a:latin typeface="ＭＳ Ｐゴシック"/>
              <a:ea typeface="ＭＳ Ｐゴシック"/>
            </a:rPr>
            <a:t>以下の種目は</a:t>
          </a:r>
          <a:endParaRPr lang="ja-JP" altLang="en-US" sz="1200" b="0" i="0" u="none" strike="noStrike" baseline="0">
            <a:solidFill>
              <a:srgbClr val="000000"/>
            </a:solidFill>
            <a:latin typeface="Calibri"/>
            <a:ea typeface="ＭＳ Ｐゴシック"/>
          </a:endParaRPr>
        </a:p>
        <a:p>
          <a:pPr algn="ctr" rtl="0">
            <a:lnSpc>
              <a:spcPts val="1500"/>
            </a:lnSpc>
            <a:defRPr sz="1000"/>
          </a:pPr>
          <a:r>
            <a:rPr lang="ja-JP" altLang="en-US" sz="1200" b="0" i="0" u="none" strike="noStrike" baseline="0">
              <a:solidFill>
                <a:srgbClr val="000000"/>
              </a:solidFill>
              <a:latin typeface="ＭＳ Ｐゴシック"/>
              <a:ea typeface="ＭＳ Ｐゴシック"/>
            </a:rPr>
            <a:t>歩数計の数値をそのまま使います。</a:t>
          </a:r>
          <a:endParaRPr lang="ja-JP" altLang="en-US" sz="1200" b="0" i="0" u="none" strike="noStrike" baseline="0">
            <a:solidFill>
              <a:srgbClr val="000000"/>
            </a:solidFill>
            <a:latin typeface="Calibri"/>
            <a:ea typeface="ＭＳ Ｐゴシック"/>
          </a:endParaRPr>
        </a:p>
        <a:p>
          <a:pPr algn="ctr" rtl="0">
            <a:lnSpc>
              <a:spcPts val="1400"/>
            </a:lnSpc>
            <a:defRPr sz="1000"/>
          </a:pPr>
          <a:endParaRPr lang="ja-JP" altLang="en-US" sz="1200" b="0" i="0" u="none" strike="noStrike" baseline="0">
            <a:solidFill>
              <a:srgbClr val="000000"/>
            </a:solidFill>
            <a:latin typeface="Calibri"/>
          </a:endParaRPr>
        </a:p>
        <a:p>
          <a:pPr algn="ctr" rtl="0">
            <a:lnSpc>
              <a:spcPts val="1400"/>
            </a:lnSpc>
            <a:defRPr sz="1000"/>
          </a:pPr>
          <a:r>
            <a:rPr lang="ja-JP" altLang="en-US" sz="1200" b="0" i="0" u="none" strike="noStrike" baseline="0">
              <a:solidFill>
                <a:srgbClr val="000000"/>
              </a:solidFill>
              <a:latin typeface="ＭＳ Ｐゴシック"/>
              <a:ea typeface="ＭＳ Ｐゴシック"/>
            </a:rPr>
            <a:t>ウォーキング、グラウンドゴルフ、ペタンク、</a:t>
          </a:r>
          <a:endParaRPr lang="ja-JP" altLang="en-US" sz="1200" b="0" i="0" u="none" strike="noStrike" baseline="0">
            <a:solidFill>
              <a:srgbClr val="000000"/>
            </a:solidFill>
            <a:latin typeface="Calibri"/>
            <a:ea typeface="ＭＳ Ｐゴシック"/>
          </a:endParaRPr>
        </a:p>
        <a:p>
          <a:pPr algn="ctr" rtl="0">
            <a:lnSpc>
              <a:spcPts val="1500"/>
            </a:lnSpc>
            <a:defRPr sz="1000"/>
          </a:pPr>
          <a:r>
            <a:rPr lang="ja-JP" altLang="en-US" sz="1200" b="0" i="0" u="none" strike="noStrike" baseline="0">
              <a:solidFill>
                <a:srgbClr val="000000"/>
              </a:solidFill>
              <a:latin typeface="ＭＳ Ｐゴシック"/>
              <a:ea typeface="ＭＳ Ｐゴシック"/>
            </a:rPr>
            <a:t>カローリング、ゴルフ（ラウンド）、フリスビー、</a:t>
          </a:r>
          <a:endParaRPr lang="ja-JP" altLang="en-US" sz="1200" b="0" i="0" u="none" strike="noStrike" baseline="0">
            <a:solidFill>
              <a:srgbClr val="000000"/>
            </a:solidFill>
            <a:latin typeface="Calibri"/>
            <a:ea typeface="ＭＳ Ｐゴシック"/>
          </a:endParaRPr>
        </a:p>
        <a:p>
          <a:pPr algn="ctr" rtl="0">
            <a:lnSpc>
              <a:spcPts val="1400"/>
            </a:lnSpc>
            <a:defRPr sz="1000"/>
          </a:pPr>
          <a:r>
            <a:rPr lang="ja-JP" altLang="en-US" sz="1200" b="0" i="0" u="none" strike="noStrike" baseline="0">
              <a:solidFill>
                <a:srgbClr val="000000"/>
              </a:solidFill>
              <a:latin typeface="ＭＳ Ｐゴシック"/>
              <a:ea typeface="ＭＳ Ｐゴシック"/>
            </a:rPr>
            <a:t>ターゲットバードゴルフ、ゲートボール、</a:t>
          </a:r>
          <a:endParaRPr lang="ja-JP" altLang="en-US" sz="1200" b="0" i="0" u="none" strike="noStrike" baseline="0">
            <a:solidFill>
              <a:srgbClr val="000000"/>
            </a:solidFill>
            <a:latin typeface="Calibri"/>
            <a:ea typeface="ＭＳ Ｐゴシック"/>
          </a:endParaRPr>
        </a:p>
        <a:p>
          <a:pPr algn="ctr" rtl="0">
            <a:lnSpc>
              <a:spcPts val="1400"/>
            </a:lnSpc>
            <a:defRPr sz="1000"/>
          </a:pPr>
          <a:r>
            <a:rPr lang="ja-JP" altLang="en-US" sz="1200" b="0" i="0" u="none" strike="noStrike" baseline="0">
              <a:solidFill>
                <a:srgbClr val="000000"/>
              </a:solidFill>
              <a:latin typeface="ＭＳ Ｐゴシック"/>
              <a:ea typeface="ＭＳ Ｐゴシック"/>
            </a:rPr>
            <a:t>そのほか各種ニュースポーツ</a:t>
          </a:r>
        </a:p>
      </xdr:txBody>
    </xdr:sp>
    <xdr:clientData/>
  </xdr:twoCellAnchor>
  <xdr:twoCellAnchor>
    <xdr:from>
      <xdr:col>5</xdr:col>
      <xdr:colOff>98426</xdr:colOff>
      <xdr:row>5</xdr:row>
      <xdr:rowOff>19050</xdr:rowOff>
    </xdr:from>
    <xdr:to>
      <xdr:col>6</xdr:col>
      <xdr:colOff>1257315</xdr:colOff>
      <xdr:row>6</xdr:row>
      <xdr:rowOff>257175</xdr:rowOff>
    </xdr:to>
    <xdr:sp macro="" textlink="">
      <xdr:nvSpPr>
        <xdr:cNvPr id="3" name="角丸四角形吹き出し 2">
          <a:extLst>
            <a:ext uri="{FF2B5EF4-FFF2-40B4-BE49-F238E27FC236}">
              <a16:creationId xmlns:a16="http://schemas.microsoft.com/office/drawing/2014/main" id="{6FF6307C-B9A5-4E40-A779-ECE9C90F398C}"/>
            </a:ext>
          </a:extLst>
        </xdr:cNvPr>
        <xdr:cNvSpPr/>
      </xdr:nvSpPr>
      <xdr:spPr>
        <a:xfrm>
          <a:off x="3657601" y="2686050"/>
          <a:ext cx="1485900" cy="685800"/>
        </a:xfrm>
        <a:prstGeom prst="wedgeRoundRectCallout">
          <a:avLst>
            <a:gd name="adj1" fmla="val -64677"/>
            <a:gd name="adj2" fmla="val 38889"/>
            <a:gd name="adj3" fmla="val 16667"/>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300"/>
            </a:lnSpc>
          </a:pPr>
          <a:r>
            <a:rPr kumimoji="1" lang="ja-JP" altLang="en-US" sz="1100">
              <a:solidFill>
                <a:srgbClr val="FF0000"/>
              </a:solidFill>
            </a:rPr>
            <a:t>できれば歩数計をつけて活動してください。（個人差に対応）</a:t>
          </a:r>
        </a:p>
      </xdr:txBody>
    </xdr:sp>
    <xdr:clientData/>
  </xdr:twoCellAnchor>
  <xdr:twoCellAnchor>
    <xdr:from>
      <xdr:col>0</xdr:col>
      <xdr:colOff>231775</xdr:colOff>
      <xdr:row>5</xdr:row>
      <xdr:rowOff>3175</xdr:rowOff>
    </xdr:from>
    <xdr:to>
      <xdr:col>1</xdr:col>
      <xdr:colOff>1219215</xdr:colOff>
      <xdr:row>6</xdr:row>
      <xdr:rowOff>247680</xdr:rowOff>
    </xdr:to>
    <xdr:sp macro="" textlink="">
      <xdr:nvSpPr>
        <xdr:cNvPr id="4" name="角丸四角形吹き出し 3">
          <a:extLst>
            <a:ext uri="{FF2B5EF4-FFF2-40B4-BE49-F238E27FC236}">
              <a16:creationId xmlns:a16="http://schemas.microsoft.com/office/drawing/2014/main" id="{AEE24D87-5BE8-4EC3-9BA8-52E50F561DB8}"/>
            </a:ext>
          </a:extLst>
        </xdr:cNvPr>
        <xdr:cNvSpPr/>
      </xdr:nvSpPr>
      <xdr:spPr>
        <a:xfrm>
          <a:off x="238125" y="2676525"/>
          <a:ext cx="1323975" cy="685800"/>
        </a:xfrm>
        <a:prstGeom prst="wedgeRoundRectCallout">
          <a:avLst>
            <a:gd name="adj1" fmla="val 67656"/>
            <a:gd name="adj2" fmla="val 27778"/>
            <a:gd name="adj3" fmla="val 16667"/>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300"/>
            </a:lnSpc>
          </a:pPr>
          <a:r>
            <a:rPr kumimoji="1" lang="ja-JP" altLang="en-US" sz="1100">
              <a:solidFill>
                <a:srgbClr val="FF0000"/>
              </a:solidFill>
            </a:rPr>
            <a:t>歩数計をつけることで危険や支障がある種目はこちら</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5702E-D0A9-4F8C-960D-77E2FA97D2DB}">
  <dimension ref="A1:C55"/>
  <sheetViews>
    <sheetView topLeftCell="A21" workbookViewId="0">
      <selection activeCell="B6" sqref="B6"/>
    </sheetView>
  </sheetViews>
  <sheetFormatPr defaultRowHeight="14.25"/>
  <cols>
    <col min="1" max="1" width="13.75" style="167" bestFit="1" customWidth="1"/>
    <col min="2" max="2" width="13.875" style="167" bestFit="1" customWidth="1"/>
    <col min="3" max="3" width="28.625" style="167" bestFit="1" customWidth="1"/>
    <col min="4" max="16384" width="9" style="167"/>
  </cols>
  <sheetData>
    <row r="1" spans="1:3">
      <c r="A1" s="166">
        <v>2024</v>
      </c>
      <c r="B1" s="167" t="s">
        <v>209</v>
      </c>
    </row>
    <row r="2" spans="1:3">
      <c r="A2" s="167">
        <v>1</v>
      </c>
      <c r="B2" s="167" t="s">
        <v>210</v>
      </c>
      <c r="C2" s="168">
        <f>DATE($A$1,$A2,1)</f>
        <v>45292</v>
      </c>
    </row>
    <row r="3" spans="1:3">
      <c r="A3" s="167">
        <v>2</v>
      </c>
      <c r="B3" s="167" t="s">
        <v>210</v>
      </c>
      <c r="C3" s="168">
        <f t="shared" ref="C3:C13" si="0">DATE($A$1,$A3,1)</f>
        <v>45323</v>
      </c>
    </row>
    <row r="4" spans="1:3">
      <c r="A4" s="167">
        <v>3</v>
      </c>
      <c r="B4" s="167" t="s">
        <v>210</v>
      </c>
      <c r="C4" s="168">
        <f t="shared" si="0"/>
        <v>45352</v>
      </c>
    </row>
    <row r="5" spans="1:3">
      <c r="A5" s="167">
        <v>4</v>
      </c>
      <c r="B5" s="167" t="s">
        <v>210</v>
      </c>
      <c r="C5" s="168">
        <f t="shared" si="0"/>
        <v>45383</v>
      </c>
    </row>
    <row r="6" spans="1:3">
      <c r="A6" s="167">
        <v>5</v>
      </c>
      <c r="B6" s="167" t="s">
        <v>210</v>
      </c>
      <c r="C6" s="168">
        <f t="shared" si="0"/>
        <v>45413</v>
      </c>
    </row>
    <row r="7" spans="1:3">
      <c r="A7" s="167">
        <v>6</v>
      </c>
      <c r="B7" s="167" t="s">
        <v>210</v>
      </c>
      <c r="C7" s="168">
        <f t="shared" si="0"/>
        <v>45444</v>
      </c>
    </row>
    <row r="8" spans="1:3">
      <c r="A8" s="167">
        <v>7</v>
      </c>
      <c r="B8" s="167" t="s">
        <v>210</v>
      </c>
      <c r="C8" s="168">
        <f t="shared" si="0"/>
        <v>45474</v>
      </c>
    </row>
    <row r="9" spans="1:3">
      <c r="A9" s="167">
        <v>8</v>
      </c>
      <c r="B9" s="167" t="s">
        <v>210</v>
      </c>
      <c r="C9" s="168">
        <f t="shared" si="0"/>
        <v>45505</v>
      </c>
    </row>
    <row r="10" spans="1:3">
      <c r="A10" s="167">
        <v>9</v>
      </c>
      <c r="B10" s="167" t="s">
        <v>210</v>
      </c>
      <c r="C10" s="168">
        <f t="shared" si="0"/>
        <v>45536</v>
      </c>
    </row>
    <row r="11" spans="1:3">
      <c r="A11" s="167">
        <v>10</v>
      </c>
      <c r="B11" s="167" t="s">
        <v>210</v>
      </c>
      <c r="C11" s="168">
        <f t="shared" si="0"/>
        <v>45566</v>
      </c>
    </row>
    <row r="12" spans="1:3">
      <c r="A12" s="167">
        <v>11</v>
      </c>
      <c r="B12" s="167" t="s">
        <v>210</v>
      </c>
      <c r="C12" s="168">
        <f t="shared" si="0"/>
        <v>45597</v>
      </c>
    </row>
    <row r="13" spans="1:3">
      <c r="A13" s="167">
        <v>12</v>
      </c>
      <c r="B13" s="167" t="s">
        <v>210</v>
      </c>
      <c r="C13" s="168">
        <f t="shared" si="0"/>
        <v>45627</v>
      </c>
    </row>
    <row r="14" spans="1:3">
      <c r="A14" s="351">
        <v>2025</v>
      </c>
      <c r="B14" s="167" t="s">
        <v>209</v>
      </c>
      <c r="C14" s="168"/>
    </row>
    <row r="15" spans="1:3">
      <c r="A15" s="167">
        <v>1</v>
      </c>
      <c r="B15" s="167" t="s">
        <v>47</v>
      </c>
      <c r="C15" s="168">
        <f>DATE($A$14,$A15,1)</f>
        <v>45658</v>
      </c>
    </row>
    <row r="16" spans="1:3">
      <c r="A16" s="167">
        <v>2</v>
      </c>
      <c r="B16" s="167" t="s">
        <v>48</v>
      </c>
      <c r="C16" s="168">
        <f t="shared" ref="C16:C17" si="1">DATE($A$14,$A16,1)</f>
        <v>45689</v>
      </c>
    </row>
    <row r="17" spans="1:3">
      <c r="A17" s="167">
        <v>3</v>
      </c>
      <c r="B17" s="167" t="s">
        <v>49</v>
      </c>
      <c r="C17" s="168">
        <f t="shared" si="1"/>
        <v>45717</v>
      </c>
    </row>
    <row r="19" spans="1:3">
      <c r="A19" s="169" t="s">
        <v>189</v>
      </c>
      <c r="B19" s="169" t="s">
        <v>190</v>
      </c>
      <c r="C19" s="169" t="s">
        <v>191</v>
      </c>
    </row>
    <row r="20" spans="1:3">
      <c r="A20" s="169" t="s">
        <v>192</v>
      </c>
      <c r="B20" s="170">
        <v>45292</v>
      </c>
      <c r="C20" s="169"/>
    </row>
    <row r="21" spans="1:3">
      <c r="A21" s="169" t="s">
        <v>194</v>
      </c>
      <c r="B21" s="170">
        <v>45299</v>
      </c>
      <c r="C21" s="169"/>
    </row>
    <row r="22" spans="1:3">
      <c r="A22" s="169" t="s">
        <v>195</v>
      </c>
      <c r="B22" s="170">
        <v>45333</v>
      </c>
      <c r="C22" s="169"/>
    </row>
    <row r="23" spans="1:3">
      <c r="A23" s="169" t="s">
        <v>213</v>
      </c>
      <c r="B23" s="170">
        <v>45334</v>
      </c>
      <c r="C23" s="169" t="s">
        <v>193</v>
      </c>
    </row>
    <row r="24" spans="1:3">
      <c r="A24" s="169" t="s">
        <v>196</v>
      </c>
      <c r="B24" s="170">
        <v>45345</v>
      </c>
      <c r="C24" s="169"/>
    </row>
    <row r="25" spans="1:3">
      <c r="A25" s="169" t="s">
        <v>197</v>
      </c>
      <c r="B25" s="170">
        <v>45371</v>
      </c>
      <c r="C25" s="169"/>
    </row>
    <row r="26" spans="1:3">
      <c r="A26" s="169" t="s">
        <v>198</v>
      </c>
      <c r="B26" s="170">
        <v>45411</v>
      </c>
      <c r="C26" s="169"/>
    </row>
    <row r="27" spans="1:3">
      <c r="A27" s="169" t="s">
        <v>199</v>
      </c>
      <c r="B27" s="170">
        <v>45415</v>
      </c>
      <c r="C27" s="169"/>
    </row>
    <row r="28" spans="1:3">
      <c r="A28" s="169" t="s">
        <v>200</v>
      </c>
      <c r="B28" s="170">
        <v>45416</v>
      </c>
      <c r="C28" s="169"/>
    </row>
    <row r="29" spans="1:3">
      <c r="A29" s="169" t="s">
        <v>201</v>
      </c>
      <c r="B29" s="170">
        <v>45417</v>
      </c>
      <c r="C29" s="169"/>
    </row>
    <row r="30" spans="1:3">
      <c r="A30" s="169" t="s">
        <v>213</v>
      </c>
      <c r="B30" s="170">
        <v>45418</v>
      </c>
      <c r="C30" s="169" t="s">
        <v>193</v>
      </c>
    </row>
    <row r="31" spans="1:3">
      <c r="A31" s="169" t="s">
        <v>202</v>
      </c>
      <c r="B31" s="170">
        <v>45488</v>
      </c>
      <c r="C31" s="169"/>
    </row>
    <row r="32" spans="1:3">
      <c r="A32" s="169" t="s">
        <v>203</v>
      </c>
      <c r="B32" s="170">
        <v>45515</v>
      </c>
      <c r="C32" s="169"/>
    </row>
    <row r="33" spans="1:3">
      <c r="A33" s="169" t="s">
        <v>213</v>
      </c>
      <c r="B33" s="170">
        <v>45516</v>
      </c>
      <c r="C33" s="169" t="s">
        <v>193</v>
      </c>
    </row>
    <row r="34" spans="1:3">
      <c r="A34" s="169" t="s">
        <v>204</v>
      </c>
      <c r="B34" s="170">
        <v>45551</v>
      </c>
      <c r="C34" s="169"/>
    </row>
    <row r="35" spans="1:3">
      <c r="A35" s="169" t="s">
        <v>205</v>
      </c>
      <c r="B35" s="170">
        <v>45557</v>
      </c>
      <c r="C35" s="169"/>
    </row>
    <row r="36" spans="1:3">
      <c r="A36" s="169" t="s">
        <v>213</v>
      </c>
      <c r="B36" s="170">
        <v>45558</v>
      </c>
      <c r="C36" s="169" t="s">
        <v>193</v>
      </c>
    </row>
    <row r="37" spans="1:3">
      <c r="A37" s="169" t="s">
        <v>206</v>
      </c>
      <c r="B37" s="170">
        <v>45579</v>
      </c>
      <c r="C37" s="169"/>
    </row>
    <row r="38" spans="1:3">
      <c r="A38" s="169" t="s">
        <v>207</v>
      </c>
      <c r="B38" s="170">
        <v>45599</v>
      </c>
      <c r="C38" s="169"/>
    </row>
    <row r="39" spans="1:3">
      <c r="A39" s="169" t="s">
        <v>213</v>
      </c>
      <c r="B39" s="170">
        <v>45600</v>
      </c>
      <c r="C39" s="169" t="s">
        <v>193</v>
      </c>
    </row>
    <row r="40" spans="1:3">
      <c r="A40" s="169" t="s">
        <v>208</v>
      </c>
      <c r="B40" s="170">
        <v>45619</v>
      </c>
      <c r="C40" s="169"/>
    </row>
    <row r="41" spans="1:3" ht="15.75">
      <c r="A41" s="348" t="s">
        <v>192</v>
      </c>
      <c r="B41" s="350">
        <v>45658</v>
      </c>
      <c r="C41" s="169"/>
    </row>
    <row r="42" spans="1:3">
      <c r="A42" s="169" t="s">
        <v>194</v>
      </c>
      <c r="B42" s="350">
        <v>45670</v>
      </c>
      <c r="C42" s="169"/>
    </row>
    <row r="43" spans="1:3">
      <c r="A43" s="169" t="s">
        <v>195</v>
      </c>
      <c r="B43" s="350">
        <v>45699</v>
      </c>
      <c r="C43" s="169"/>
    </row>
    <row r="44" spans="1:3">
      <c r="A44" s="169" t="s">
        <v>196</v>
      </c>
      <c r="B44" s="350">
        <v>45711</v>
      </c>
      <c r="C44" s="169"/>
    </row>
    <row r="45" spans="1:3">
      <c r="A45" s="169" t="s">
        <v>213</v>
      </c>
      <c r="B45" s="350">
        <v>45712</v>
      </c>
      <c r="C45" s="169" t="s">
        <v>193</v>
      </c>
    </row>
    <row r="46" spans="1:3">
      <c r="A46" s="169" t="s">
        <v>197</v>
      </c>
      <c r="B46" s="350">
        <v>45736</v>
      </c>
      <c r="C46" s="169"/>
    </row>
    <row r="48" spans="1:3">
      <c r="A48" s="166"/>
      <c r="B48" s="167" t="s">
        <v>211</v>
      </c>
    </row>
    <row r="50" spans="1:1">
      <c r="A50" s="171" t="s">
        <v>212</v>
      </c>
    </row>
    <row r="51" spans="1:1">
      <c r="A51" s="349"/>
    </row>
    <row r="52" spans="1:1">
      <c r="A52" s="167" t="s">
        <v>215</v>
      </c>
    </row>
    <row r="53" spans="1:1">
      <c r="A53" s="167" t="s">
        <v>214</v>
      </c>
    </row>
    <row r="55" spans="1:1">
      <c r="A55" s="167" t="s">
        <v>216</v>
      </c>
    </row>
  </sheetData>
  <sheetProtection algorithmName="SHA-512" hashValue="zc+iOQ9VtafZY3lYDZf2lcS59eTuqvJ7d3cohlsGF8VeCIMzKhRhg86As+tPtLAOh9hv+hjUs7NiKqBpPOJN8Q==" saltValue="JTJnUNxX/EeK+iyu0Kzryw==" spinCount="100000" sheet="1" objects="1" scenarios="1"/>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630"/>
  <sheetViews>
    <sheetView tabSelected="1" zoomScaleNormal="100" zoomScaleSheetLayoutView="75" workbookViewId="0"/>
  </sheetViews>
  <sheetFormatPr defaultRowHeight="22.5" customHeight="1"/>
  <cols>
    <col min="1" max="1" width="6.625" style="175" customWidth="1"/>
    <col min="2" max="2" width="5.5" style="175" customWidth="1"/>
    <col min="3" max="3" width="8.25" style="176" customWidth="1"/>
    <col min="4" max="4" width="4.375" style="177" customWidth="1"/>
    <col min="5" max="5" width="5.5" style="177" customWidth="1"/>
    <col min="6" max="6" width="3.875" style="177" customWidth="1"/>
    <col min="7" max="7" width="6.875" style="176" customWidth="1"/>
    <col min="8" max="8" width="4.25" style="177" customWidth="1"/>
    <col min="9" max="9" width="5.5" style="177" customWidth="1"/>
    <col min="10" max="10" width="3.875" style="177" customWidth="1"/>
    <col min="11" max="11" width="6.875" style="176" customWidth="1"/>
    <col min="12" max="12" width="4.25" style="177" customWidth="1"/>
    <col min="13" max="13" width="5.5" style="177" customWidth="1"/>
    <col min="14" max="14" width="3.875" style="177" customWidth="1"/>
    <col min="15" max="15" width="6.875" style="176" customWidth="1"/>
    <col min="16" max="16" width="4.25" style="177" customWidth="1"/>
    <col min="17" max="17" width="8.875" style="176" customWidth="1"/>
    <col min="18" max="18" width="4" style="177" customWidth="1"/>
    <col min="19" max="19" width="8.875" style="176" customWidth="1"/>
    <col min="20" max="21" width="8.125" style="176" customWidth="1"/>
    <col min="22" max="23" width="11.875" style="179" customWidth="1"/>
    <col min="24" max="24" width="11.875" style="176" customWidth="1"/>
    <col min="25" max="25" width="12.75" style="176" customWidth="1"/>
    <col min="26" max="26" width="28.75" style="176" customWidth="1"/>
    <col min="27" max="16384" width="9" style="176"/>
  </cols>
  <sheetData>
    <row r="1" spans="1:23" s="173" customFormat="1" ht="22.5" customHeight="1">
      <c r="A1" s="172"/>
      <c r="B1" s="172"/>
      <c r="C1" s="144">
        <f>'2024'!$A$1</f>
        <v>2024</v>
      </c>
      <c r="D1" s="172" t="s">
        <v>0</v>
      </c>
      <c r="E1" s="172"/>
      <c r="F1" s="172"/>
      <c r="G1" s="174"/>
      <c r="H1" s="172" t="s">
        <v>0</v>
      </c>
      <c r="I1" s="172"/>
      <c r="J1" s="172"/>
      <c r="K1" s="174"/>
      <c r="L1" s="172" t="s">
        <v>0</v>
      </c>
      <c r="M1" s="172"/>
      <c r="N1" s="172"/>
      <c r="O1" s="172">
        <v>1</v>
      </c>
      <c r="P1" s="172" t="s">
        <v>0</v>
      </c>
      <c r="Q1" s="173" t="s">
        <v>61</v>
      </c>
      <c r="R1" s="172"/>
    </row>
    <row r="2" spans="1:23" ht="22.5" customHeight="1" thickBot="1">
      <c r="G2" s="178"/>
      <c r="K2" s="178"/>
      <c r="O2" s="178"/>
    </row>
    <row r="3" spans="1:23" ht="22.5" customHeight="1" thickBot="1">
      <c r="B3" s="234" t="s">
        <v>52</v>
      </c>
      <c r="C3" s="235"/>
      <c r="D3" s="235"/>
      <c r="E3" s="235"/>
      <c r="F3" s="235"/>
      <c r="G3" s="181" t="s">
        <v>1</v>
      </c>
      <c r="I3" s="234" t="s">
        <v>56</v>
      </c>
      <c r="J3" s="235"/>
      <c r="K3" s="235"/>
      <c r="L3" s="235"/>
      <c r="M3" s="235">
        <v>99999</v>
      </c>
      <c r="N3" s="235"/>
      <c r="O3" s="235"/>
      <c r="P3" s="235"/>
      <c r="Q3" s="182" t="s">
        <v>1</v>
      </c>
      <c r="S3" s="234" t="s">
        <v>62</v>
      </c>
      <c r="T3" s="235"/>
      <c r="U3" s="235"/>
      <c r="V3" s="235"/>
      <c r="W3" s="336" t="e">
        <f>S6/C42</f>
        <v>#DIV/0!</v>
      </c>
    </row>
    <row r="5" spans="1:23" ht="22.5" customHeight="1">
      <c r="B5" s="183"/>
      <c r="Q5" s="245" t="s">
        <v>58</v>
      </c>
      <c r="R5" s="246"/>
      <c r="S5" s="186" t="s">
        <v>59</v>
      </c>
      <c r="T5" s="175"/>
    </row>
    <row r="6" spans="1:23" ht="22.5" customHeight="1">
      <c r="B6" s="183"/>
      <c r="Q6" s="337" t="e">
        <f>Q42/C42</f>
        <v>#DIV/0!</v>
      </c>
      <c r="R6" s="187" t="s">
        <v>1</v>
      </c>
      <c r="S6" s="338">
        <f>SUM(S11:S41)</f>
        <v>0</v>
      </c>
      <c r="T6" s="179"/>
    </row>
    <row r="7" spans="1:23" ht="22.5" customHeight="1" thickBot="1">
      <c r="B7" s="183"/>
      <c r="Q7" s="179"/>
      <c r="R7" s="175"/>
      <c r="S7" s="179"/>
      <c r="T7" s="179"/>
    </row>
    <row r="8" spans="1:23" ht="22.5" customHeight="1" thickBot="1">
      <c r="E8" s="247" t="s">
        <v>172</v>
      </c>
      <c r="F8" s="248"/>
      <c r="G8" s="248"/>
      <c r="H8" s="248"/>
      <c r="I8" s="248" t="s">
        <v>173</v>
      </c>
      <c r="J8" s="248"/>
      <c r="K8" s="248"/>
      <c r="L8" s="248"/>
      <c r="M8" s="248" t="s">
        <v>174</v>
      </c>
      <c r="N8" s="248"/>
      <c r="O8" s="248"/>
      <c r="P8" s="249"/>
      <c r="Q8" s="234" t="s">
        <v>43</v>
      </c>
      <c r="R8" s="240"/>
    </row>
    <row r="9" spans="1:23" s="193" customFormat="1" ht="22.5" customHeight="1" thickBot="1">
      <c r="A9" s="189"/>
      <c r="B9" s="189"/>
      <c r="C9" s="252" t="s">
        <v>5</v>
      </c>
      <c r="D9" s="253"/>
      <c r="E9" s="256"/>
      <c r="F9" s="257"/>
      <c r="G9" s="257"/>
      <c r="H9" s="257"/>
      <c r="I9" s="258"/>
      <c r="J9" s="257"/>
      <c r="K9" s="257"/>
      <c r="L9" s="259"/>
      <c r="M9" s="257"/>
      <c r="N9" s="257"/>
      <c r="O9" s="257"/>
      <c r="P9" s="260"/>
      <c r="Q9" s="241" t="s">
        <v>57</v>
      </c>
      <c r="R9" s="242"/>
      <c r="S9" s="190" t="s">
        <v>175</v>
      </c>
      <c r="T9" s="191" t="s">
        <v>6</v>
      </c>
      <c r="U9" s="192" t="s">
        <v>53</v>
      </c>
      <c r="V9" s="236" t="s">
        <v>7</v>
      </c>
      <c r="W9" s="237"/>
    </row>
    <row r="10" spans="1:23" s="175" customFormat="1" ht="22.5" customHeight="1" thickBot="1">
      <c r="A10" s="180" t="s">
        <v>8</v>
      </c>
      <c r="B10" s="188" t="s">
        <v>9</v>
      </c>
      <c r="C10" s="254"/>
      <c r="D10" s="255"/>
      <c r="E10" s="194" t="s">
        <v>10</v>
      </c>
      <c r="F10" s="261"/>
      <c r="G10" s="261"/>
      <c r="H10" s="195" t="s">
        <v>1</v>
      </c>
      <c r="I10" s="196" t="s">
        <v>10</v>
      </c>
      <c r="J10" s="261"/>
      <c r="K10" s="261"/>
      <c r="L10" s="197" t="s">
        <v>1</v>
      </c>
      <c r="M10" s="195" t="s">
        <v>10</v>
      </c>
      <c r="N10" s="261"/>
      <c r="O10" s="261"/>
      <c r="P10" s="195" t="s">
        <v>1</v>
      </c>
      <c r="Q10" s="243"/>
      <c r="R10" s="244"/>
      <c r="S10" s="198" t="s">
        <v>55</v>
      </c>
      <c r="T10" s="199"/>
      <c r="U10" s="200" t="s">
        <v>176</v>
      </c>
      <c r="V10" s="238"/>
      <c r="W10" s="239"/>
    </row>
    <row r="11" spans="1:23" ht="22.5" customHeight="1">
      <c r="A11" s="232">
        <f>'2024'!C2</f>
        <v>45292</v>
      </c>
      <c r="B11" s="138" t="str">
        <f>TEXT(A11,"aaa")</f>
        <v>月</v>
      </c>
      <c r="C11" s="201"/>
      <c r="D11" s="185" t="s">
        <v>1</v>
      </c>
      <c r="E11" s="202"/>
      <c r="F11" s="187" t="s">
        <v>12</v>
      </c>
      <c r="G11" s="339">
        <f>F10*E11</f>
        <v>0</v>
      </c>
      <c r="H11" s="187" t="s">
        <v>1</v>
      </c>
      <c r="I11" s="203"/>
      <c r="J11" s="187" t="s">
        <v>12</v>
      </c>
      <c r="K11" s="339">
        <f>J10*I11</f>
        <v>0</v>
      </c>
      <c r="L11" s="204" t="s">
        <v>1</v>
      </c>
      <c r="M11" s="187"/>
      <c r="N11" s="187" t="s">
        <v>12</v>
      </c>
      <c r="O11" s="339">
        <f>N10*M11</f>
        <v>0</v>
      </c>
      <c r="P11" s="187" t="s">
        <v>1</v>
      </c>
      <c r="Q11" s="343">
        <f>C11+G11+K11+O11</f>
        <v>0</v>
      </c>
      <c r="R11" s="205" t="s">
        <v>1</v>
      </c>
      <c r="S11" s="346">
        <f>IF(Q11&gt;M3-1,1,0)</f>
        <v>0</v>
      </c>
      <c r="T11" s="187"/>
      <c r="U11" s="206"/>
      <c r="V11" s="207"/>
      <c r="W11" s="208"/>
    </row>
    <row r="12" spans="1:23" ht="22.5" customHeight="1">
      <c r="A12" s="232">
        <f>A11+1</f>
        <v>45293</v>
      </c>
      <c r="B12" s="138" t="str">
        <f t="shared" ref="B12:B41" si="0">TEXT(A12,"aaa")</f>
        <v>火</v>
      </c>
      <c r="C12" s="209"/>
      <c r="D12" s="185" t="s">
        <v>1</v>
      </c>
      <c r="E12" s="202"/>
      <c r="F12" s="187" t="s">
        <v>12</v>
      </c>
      <c r="G12" s="339">
        <f>F10*E12</f>
        <v>0</v>
      </c>
      <c r="H12" s="187" t="s">
        <v>1</v>
      </c>
      <c r="I12" s="203"/>
      <c r="J12" s="187" t="s">
        <v>12</v>
      </c>
      <c r="K12" s="339">
        <f>J10*I12</f>
        <v>0</v>
      </c>
      <c r="L12" s="204" t="s">
        <v>1</v>
      </c>
      <c r="M12" s="187"/>
      <c r="N12" s="187" t="s">
        <v>12</v>
      </c>
      <c r="O12" s="339">
        <f>N10*M12</f>
        <v>0</v>
      </c>
      <c r="P12" s="187" t="s">
        <v>1</v>
      </c>
      <c r="Q12" s="344">
        <f t="shared" ref="Q12:Q25" si="1">C12+G12+K12+O12</f>
        <v>0</v>
      </c>
      <c r="R12" s="205" t="s">
        <v>1</v>
      </c>
      <c r="S12" s="346">
        <f>IF(Q12&gt;M3-1,1,0)</f>
        <v>0</v>
      </c>
      <c r="T12" s="185"/>
      <c r="U12" s="210"/>
      <c r="V12" s="211"/>
      <c r="W12" s="212"/>
    </row>
    <row r="13" spans="1:23" ht="22.5" customHeight="1">
      <c r="A13" s="232">
        <f t="shared" ref="A13:A38" si="2">A12+1</f>
        <v>45294</v>
      </c>
      <c r="B13" s="138" t="str">
        <f t="shared" si="0"/>
        <v>水</v>
      </c>
      <c r="C13" s="209"/>
      <c r="D13" s="185" t="s">
        <v>1</v>
      </c>
      <c r="E13" s="202"/>
      <c r="F13" s="187" t="s">
        <v>12</v>
      </c>
      <c r="G13" s="339">
        <f>F10*E13</f>
        <v>0</v>
      </c>
      <c r="H13" s="187" t="s">
        <v>1</v>
      </c>
      <c r="I13" s="203"/>
      <c r="J13" s="187" t="s">
        <v>12</v>
      </c>
      <c r="K13" s="339">
        <f>J10*I13</f>
        <v>0</v>
      </c>
      <c r="L13" s="204" t="s">
        <v>1</v>
      </c>
      <c r="M13" s="187"/>
      <c r="N13" s="187" t="s">
        <v>12</v>
      </c>
      <c r="O13" s="339">
        <f>N10*M13</f>
        <v>0</v>
      </c>
      <c r="P13" s="187" t="s">
        <v>1</v>
      </c>
      <c r="Q13" s="344">
        <f t="shared" si="1"/>
        <v>0</v>
      </c>
      <c r="R13" s="205" t="s">
        <v>1</v>
      </c>
      <c r="S13" s="346">
        <f>IF(Q13&gt;M3-1,1,0)</f>
        <v>0</v>
      </c>
      <c r="T13" s="185"/>
      <c r="U13" s="210"/>
      <c r="V13" s="211"/>
      <c r="W13" s="212"/>
    </row>
    <row r="14" spans="1:23" ht="22.5" customHeight="1">
      <c r="A14" s="232">
        <f t="shared" si="2"/>
        <v>45295</v>
      </c>
      <c r="B14" s="138" t="str">
        <f t="shared" si="0"/>
        <v>木</v>
      </c>
      <c r="C14" s="209"/>
      <c r="D14" s="185" t="s">
        <v>1</v>
      </c>
      <c r="E14" s="202"/>
      <c r="F14" s="187" t="s">
        <v>12</v>
      </c>
      <c r="G14" s="339">
        <f>F10*E14</f>
        <v>0</v>
      </c>
      <c r="H14" s="187" t="s">
        <v>1</v>
      </c>
      <c r="I14" s="203"/>
      <c r="J14" s="187" t="s">
        <v>12</v>
      </c>
      <c r="K14" s="339">
        <f>J10*I14</f>
        <v>0</v>
      </c>
      <c r="L14" s="204" t="s">
        <v>1</v>
      </c>
      <c r="M14" s="187"/>
      <c r="N14" s="187" t="s">
        <v>12</v>
      </c>
      <c r="O14" s="339">
        <f>N10*M14</f>
        <v>0</v>
      </c>
      <c r="P14" s="187" t="s">
        <v>1</v>
      </c>
      <c r="Q14" s="344">
        <f t="shared" si="1"/>
        <v>0</v>
      </c>
      <c r="R14" s="205" t="s">
        <v>1</v>
      </c>
      <c r="S14" s="346">
        <f>IF(Q14&gt;M3-1,1,0)</f>
        <v>0</v>
      </c>
      <c r="T14" s="185"/>
      <c r="U14" s="210"/>
      <c r="V14" s="211"/>
      <c r="W14" s="212"/>
    </row>
    <row r="15" spans="1:23" ht="22.5" customHeight="1">
      <c r="A15" s="232">
        <f t="shared" si="2"/>
        <v>45296</v>
      </c>
      <c r="B15" s="138" t="str">
        <f t="shared" si="0"/>
        <v>金</v>
      </c>
      <c r="C15" s="209"/>
      <c r="D15" s="185" t="s">
        <v>1</v>
      </c>
      <c r="E15" s="202"/>
      <c r="F15" s="187" t="s">
        <v>12</v>
      </c>
      <c r="G15" s="339">
        <f>F10*E15</f>
        <v>0</v>
      </c>
      <c r="H15" s="187" t="s">
        <v>1</v>
      </c>
      <c r="I15" s="203"/>
      <c r="J15" s="187" t="s">
        <v>12</v>
      </c>
      <c r="K15" s="339">
        <f>J10*I15</f>
        <v>0</v>
      </c>
      <c r="L15" s="204" t="s">
        <v>1</v>
      </c>
      <c r="M15" s="187"/>
      <c r="N15" s="187" t="s">
        <v>12</v>
      </c>
      <c r="O15" s="339">
        <f>N10*M15</f>
        <v>0</v>
      </c>
      <c r="P15" s="187" t="s">
        <v>1</v>
      </c>
      <c r="Q15" s="344">
        <f t="shared" si="1"/>
        <v>0</v>
      </c>
      <c r="R15" s="205" t="s">
        <v>1</v>
      </c>
      <c r="S15" s="346">
        <f>IF(Q15&gt;M3-1,1,0)</f>
        <v>0</v>
      </c>
      <c r="T15" s="185"/>
      <c r="U15" s="210"/>
      <c r="V15" s="211"/>
      <c r="W15" s="212"/>
    </row>
    <row r="16" spans="1:23" ht="22.5" customHeight="1">
      <c r="A16" s="232">
        <f t="shared" si="2"/>
        <v>45297</v>
      </c>
      <c r="B16" s="138" t="str">
        <f t="shared" si="0"/>
        <v>土</v>
      </c>
      <c r="C16" s="209"/>
      <c r="D16" s="185" t="s">
        <v>1</v>
      </c>
      <c r="E16" s="202"/>
      <c r="F16" s="187" t="s">
        <v>12</v>
      </c>
      <c r="G16" s="339">
        <f>E16*F10</f>
        <v>0</v>
      </c>
      <c r="H16" s="187" t="s">
        <v>1</v>
      </c>
      <c r="I16" s="203"/>
      <c r="J16" s="187" t="s">
        <v>12</v>
      </c>
      <c r="K16" s="339">
        <f>I16*J10</f>
        <v>0</v>
      </c>
      <c r="L16" s="204" t="s">
        <v>1</v>
      </c>
      <c r="M16" s="187"/>
      <c r="N16" s="187" t="s">
        <v>12</v>
      </c>
      <c r="O16" s="339">
        <f>M16*N10</f>
        <v>0</v>
      </c>
      <c r="P16" s="187" t="s">
        <v>1</v>
      </c>
      <c r="Q16" s="344">
        <f t="shared" si="1"/>
        <v>0</v>
      </c>
      <c r="R16" s="205" t="s">
        <v>1</v>
      </c>
      <c r="S16" s="346">
        <f>IF(Q16&gt;M3-1,1,0)</f>
        <v>0</v>
      </c>
      <c r="T16" s="185"/>
      <c r="U16" s="210"/>
      <c r="V16" s="211"/>
      <c r="W16" s="212"/>
    </row>
    <row r="17" spans="1:23" ht="22.5" customHeight="1">
      <c r="A17" s="232">
        <f t="shared" si="2"/>
        <v>45298</v>
      </c>
      <c r="B17" s="138" t="str">
        <f t="shared" si="0"/>
        <v>日</v>
      </c>
      <c r="C17" s="209"/>
      <c r="D17" s="185" t="s">
        <v>1</v>
      </c>
      <c r="E17" s="202"/>
      <c r="F17" s="187" t="s">
        <v>12</v>
      </c>
      <c r="G17" s="339">
        <f>E17*F10</f>
        <v>0</v>
      </c>
      <c r="H17" s="187" t="s">
        <v>1</v>
      </c>
      <c r="I17" s="203"/>
      <c r="J17" s="187" t="s">
        <v>12</v>
      </c>
      <c r="K17" s="339">
        <f>I17*J10</f>
        <v>0</v>
      </c>
      <c r="L17" s="204" t="s">
        <v>1</v>
      </c>
      <c r="M17" s="187"/>
      <c r="N17" s="187" t="s">
        <v>12</v>
      </c>
      <c r="O17" s="339">
        <f>M17*N10</f>
        <v>0</v>
      </c>
      <c r="P17" s="187" t="s">
        <v>1</v>
      </c>
      <c r="Q17" s="344">
        <f t="shared" si="1"/>
        <v>0</v>
      </c>
      <c r="R17" s="205" t="s">
        <v>1</v>
      </c>
      <c r="S17" s="346">
        <f>IF(Q17&gt;M3-1,1,0)</f>
        <v>0</v>
      </c>
      <c r="T17" s="185"/>
      <c r="U17" s="210"/>
      <c r="V17" s="211"/>
      <c r="W17" s="212"/>
    </row>
    <row r="18" spans="1:23" ht="22.5" customHeight="1">
      <c r="A18" s="232">
        <f t="shared" si="2"/>
        <v>45299</v>
      </c>
      <c r="B18" s="138" t="str">
        <f t="shared" si="0"/>
        <v>月</v>
      </c>
      <c r="C18" s="209"/>
      <c r="D18" s="185" t="s">
        <v>1</v>
      </c>
      <c r="E18" s="202"/>
      <c r="F18" s="187" t="s">
        <v>12</v>
      </c>
      <c r="G18" s="339">
        <f>E18*F10</f>
        <v>0</v>
      </c>
      <c r="H18" s="187" t="s">
        <v>1</v>
      </c>
      <c r="I18" s="203"/>
      <c r="J18" s="187" t="s">
        <v>12</v>
      </c>
      <c r="K18" s="339">
        <f>I18*J10</f>
        <v>0</v>
      </c>
      <c r="L18" s="204" t="s">
        <v>1</v>
      </c>
      <c r="M18" s="187"/>
      <c r="N18" s="187" t="s">
        <v>12</v>
      </c>
      <c r="O18" s="339">
        <f>M18*N10</f>
        <v>0</v>
      </c>
      <c r="P18" s="187" t="s">
        <v>1</v>
      </c>
      <c r="Q18" s="344">
        <f t="shared" si="1"/>
        <v>0</v>
      </c>
      <c r="R18" s="205" t="s">
        <v>1</v>
      </c>
      <c r="S18" s="346">
        <f>IF(Q18&gt;M3-1,1,0)</f>
        <v>0</v>
      </c>
      <c r="T18" s="185"/>
      <c r="U18" s="210"/>
      <c r="V18" s="211"/>
      <c r="W18" s="212"/>
    </row>
    <row r="19" spans="1:23" ht="22.5" customHeight="1">
      <c r="A19" s="232">
        <f t="shared" si="2"/>
        <v>45300</v>
      </c>
      <c r="B19" s="138" t="str">
        <f t="shared" si="0"/>
        <v>火</v>
      </c>
      <c r="C19" s="209"/>
      <c r="D19" s="185" t="s">
        <v>1</v>
      </c>
      <c r="E19" s="202"/>
      <c r="F19" s="187" t="s">
        <v>12</v>
      </c>
      <c r="G19" s="339">
        <f>E19*F10</f>
        <v>0</v>
      </c>
      <c r="H19" s="187" t="s">
        <v>1</v>
      </c>
      <c r="I19" s="203"/>
      <c r="J19" s="187" t="s">
        <v>12</v>
      </c>
      <c r="K19" s="339">
        <f>I19*J10</f>
        <v>0</v>
      </c>
      <c r="L19" s="204" t="s">
        <v>1</v>
      </c>
      <c r="M19" s="187"/>
      <c r="N19" s="187" t="s">
        <v>12</v>
      </c>
      <c r="O19" s="339">
        <f>M19*N10</f>
        <v>0</v>
      </c>
      <c r="P19" s="187" t="s">
        <v>1</v>
      </c>
      <c r="Q19" s="344">
        <f t="shared" si="1"/>
        <v>0</v>
      </c>
      <c r="R19" s="205" t="s">
        <v>1</v>
      </c>
      <c r="S19" s="346">
        <f>IF(Q19&gt;M3-1,1,0)</f>
        <v>0</v>
      </c>
      <c r="T19" s="185"/>
      <c r="U19" s="210"/>
      <c r="V19" s="211"/>
      <c r="W19" s="212"/>
    </row>
    <row r="20" spans="1:23" ht="22.5" customHeight="1">
      <c r="A20" s="232">
        <f t="shared" si="2"/>
        <v>45301</v>
      </c>
      <c r="B20" s="138" t="str">
        <f t="shared" si="0"/>
        <v>水</v>
      </c>
      <c r="C20" s="209"/>
      <c r="D20" s="185" t="s">
        <v>1</v>
      </c>
      <c r="E20" s="202"/>
      <c r="F20" s="187" t="s">
        <v>12</v>
      </c>
      <c r="G20" s="339">
        <f>E20*F10</f>
        <v>0</v>
      </c>
      <c r="H20" s="187" t="s">
        <v>1</v>
      </c>
      <c r="I20" s="203"/>
      <c r="J20" s="187" t="s">
        <v>12</v>
      </c>
      <c r="K20" s="339">
        <f>I20*J10</f>
        <v>0</v>
      </c>
      <c r="L20" s="204" t="s">
        <v>1</v>
      </c>
      <c r="M20" s="187"/>
      <c r="N20" s="187" t="s">
        <v>12</v>
      </c>
      <c r="O20" s="339">
        <f>M20*N10</f>
        <v>0</v>
      </c>
      <c r="P20" s="187" t="s">
        <v>1</v>
      </c>
      <c r="Q20" s="344">
        <f t="shared" si="1"/>
        <v>0</v>
      </c>
      <c r="R20" s="205" t="s">
        <v>1</v>
      </c>
      <c r="S20" s="346">
        <f>IF(Q20&gt;M3-1,1,0)</f>
        <v>0</v>
      </c>
      <c r="T20" s="185"/>
      <c r="U20" s="210"/>
      <c r="V20" s="211"/>
      <c r="W20" s="212"/>
    </row>
    <row r="21" spans="1:23" ht="22.5" customHeight="1">
      <c r="A21" s="232">
        <f t="shared" si="2"/>
        <v>45302</v>
      </c>
      <c r="B21" s="138" t="str">
        <f t="shared" si="0"/>
        <v>木</v>
      </c>
      <c r="C21" s="209"/>
      <c r="D21" s="185" t="s">
        <v>1</v>
      </c>
      <c r="E21" s="202"/>
      <c r="F21" s="187" t="s">
        <v>12</v>
      </c>
      <c r="G21" s="339">
        <f>E21*F10</f>
        <v>0</v>
      </c>
      <c r="H21" s="187" t="s">
        <v>1</v>
      </c>
      <c r="I21" s="203"/>
      <c r="J21" s="187" t="s">
        <v>12</v>
      </c>
      <c r="K21" s="339">
        <f>I21*J10</f>
        <v>0</v>
      </c>
      <c r="L21" s="204" t="s">
        <v>1</v>
      </c>
      <c r="M21" s="187"/>
      <c r="N21" s="187" t="s">
        <v>12</v>
      </c>
      <c r="O21" s="339">
        <f>M21*N10</f>
        <v>0</v>
      </c>
      <c r="P21" s="187" t="s">
        <v>1</v>
      </c>
      <c r="Q21" s="344">
        <f t="shared" si="1"/>
        <v>0</v>
      </c>
      <c r="R21" s="205" t="s">
        <v>1</v>
      </c>
      <c r="S21" s="346">
        <f>IF(Q21&gt;M3-1,1,0)</f>
        <v>0</v>
      </c>
      <c r="T21" s="185"/>
      <c r="U21" s="210"/>
      <c r="V21" s="211"/>
      <c r="W21" s="212"/>
    </row>
    <row r="22" spans="1:23" ht="22.5" customHeight="1">
      <c r="A22" s="232">
        <f t="shared" si="2"/>
        <v>45303</v>
      </c>
      <c r="B22" s="138" t="str">
        <f t="shared" si="0"/>
        <v>金</v>
      </c>
      <c r="C22" s="209"/>
      <c r="D22" s="185" t="s">
        <v>1</v>
      </c>
      <c r="E22" s="202"/>
      <c r="F22" s="187" t="s">
        <v>12</v>
      </c>
      <c r="G22" s="339">
        <f>E22*F10</f>
        <v>0</v>
      </c>
      <c r="H22" s="187" t="s">
        <v>1</v>
      </c>
      <c r="I22" s="203"/>
      <c r="J22" s="187" t="s">
        <v>12</v>
      </c>
      <c r="K22" s="339">
        <f>I22*J10</f>
        <v>0</v>
      </c>
      <c r="L22" s="204" t="s">
        <v>1</v>
      </c>
      <c r="M22" s="187"/>
      <c r="N22" s="187" t="s">
        <v>12</v>
      </c>
      <c r="O22" s="339">
        <f>M22*N10</f>
        <v>0</v>
      </c>
      <c r="P22" s="187" t="s">
        <v>1</v>
      </c>
      <c r="Q22" s="344">
        <f t="shared" si="1"/>
        <v>0</v>
      </c>
      <c r="R22" s="205" t="s">
        <v>1</v>
      </c>
      <c r="S22" s="346">
        <f>IF(Q22&gt;M3-1,1,0)</f>
        <v>0</v>
      </c>
      <c r="T22" s="185"/>
      <c r="U22" s="210"/>
      <c r="V22" s="211"/>
      <c r="W22" s="212"/>
    </row>
    <row r="23" spans="1:23" ht="22.5" customHeight="1">
      <c r="A23" s="232">
        <f t="shared" si="2"/>
        <v>45304</v>
      </c>
      <c r="B23" s="138" t="str">
        <f t="shared" si="0"/>
        <v>土</v>
      </c>
      <c r="C23" s="209"/>
      <c r="D23" s="185" t="s">
        <v>1</v>
      </c>
      <c r="E23" s="202"/>
      <c r="F23" s="187" t="s">
        <v>12</v>
      </c>
      <c r="G23" s="339">
        <f>E23*F10</f>
        <v>0</v>
      </c>
      <c r="H23" s="187" t="s">
        <v>1</v>
      </c>
      <c r="I23" s="203"/>
      <c r="J23" s="187" t="s">
        <v>12</v>
      </c>
      <c r="K23" s="339">
        <f>I23*J10</f>
        <v>0</v>
      </c>
      <c r="L23" s="204" t="s">
        <v>1</v>
      </c>
      <c r="M23" s="187"/>
      <c r="N23" s="187" t="s">
        <v>12</v>
      </c>
      <c r="O23" s="339">
        <f>M23*N10</f>
        <v>0</v>
      </c>
      <c r="P23" s="187" t="s">
        <v>1</v>
      </c>
      <c r="Q23" s="344">
        <f t="shared" si="1"/>
        <v>0</v>
      </c>
      <c r="R23" s="205" t="s">
        <v>1</v>
      </c>
      <c r="S23" s="346">
        <f>IF(Q23&gt;M3-1,1,0)</f>
        <v>0</v>
      </c>
      <c r="T23" s="185"/>
      <c r="U23" s="210"/>
      <c r="V23" s="211"/>
      <c r="W23" s="212"/>
    </row>
    <row r="24" spans="1:23" ht="22.5" customHeight="1">
      <c r="A24" s="232">
        <f t="shared" si="2"/>
        <v>45305</v>
      </c>
      <c r="B24" s="138" t="str">
        <f t="shared" si="0"/>
        <v>日</v>
      </c>
      <c r="C24" s="209"/>
      <c r="D24" s="185" t="s">
        <v>1</v>
      </c>
      <c r="E24" s="202"/>
      <c r="F24" s="187" t="s">
        <v>12</v>
      </c>
      <c r="G24" s="339">
        <f>E24*F10</f>
        <v>0</v>
      </c>
      <c r="H24" s="187" t="s">
        <v>1</v>
      </c>
      <c r="I24" s="203"/>
      <c r="J24" s="187" t="s">
        <v>12</v>
      </c>
      <c r="K24" s="339">
        <f>I24*J10</f>
        <v>0</v>
      </c>
      <c r="L24" s="204" t="s">
        <v>1</v>
      </c>
      <c r="M24" s="187"/>
      <c r="N24" s="187" t="s">
        <v>12</v>
      </c>
      <c r="O24" s="339">
        <f>M24*N10</f>
        <v>0</v>
      </c>
      <c r="P24" s="187" t="s">
        <v>1</v>
      </c>
      <c r="Q24" s="344">
        <f t="shared" si="1"/>
        <v>0</v>
      </c>
      <c r="R24" s="205" t="s">
        <v>1</v>
      </c>
      <c r="S24" s="346">
        <f>IF(Q24&gt;M3-1,1,0)</f>
        <v>0</v>
      </c>
      <c r="T24" s="185"/>
      <c r="U24" s="210"/>
      <c r="V24" s="211"/>
      <c r="W24" s="212"/>
    </row>
    <row r="25" spans="1:23" ht="22.5" customHeight="1">
      <c r="A25" s="232">
        <f t="shared" si="2"/>
        <v>45306</v>
      </c>
      <c r="B25" s="138" t="str">
        <f t="shared" si="0"/>
        <v>月</v>
      </c>
      <c r="C25" s="209"/>
      <c r="D25" s="185" t="s">
        <v>1</v>
      </c>
      <c r="E25" s="213"/>
      <c r="F25" s="185" t="s">
        <v>12</v>
      </c>
      <c r="G25" s="340">
        <f>E25*F10</f>
        <v>0</v>
      </c>
      <c r="H25" s="185" t="s">
        <v>1</v>
      </c>
      <c r="I25" s="184"/>
      <c r="J25" s="185" t="s">
        <v>12</v>
      </c>
      <c r="K25" s="340">
        <f>I25*J10</f>
        <v>0</v>
      </c>
      <c r="L25" s="214" t="s">
        <v>1</v>
      </c>
      <c r="M25" s="185"/>
      <c r="N25" s="185" t="s">
        <v>12</v>
      </c>
      <c r="O25" s="340">
        <f>M25*N10</f>
        <v>0</v>
      </c>
      <c r="P25" s="185" t="s">
        <v>1</v>
      </c>
      <c r="Q25" s="344">
        <f t="shared" si="1"/>
        <v>0</v>
      </c>
      <c r="R25" s="205" t="s">
        <v>1</v>
      </c>
      <c r="S25" s="346">
        <f>IF(Q25&gt;M3-1,1,0)</f>
        <v>0</v>
      </c>
      <c r="T25" s="185"/>
      <c r="U25" s="210"/>
      <c r="V25" s="211"/>
      <c r="W25" s="212"/>
    </row>
    <row r="26" spans="1:23" ht="22.5" customHeight="1">
      <c r="A26" s="232">
        <f t="shared" si="2"/>
        <v>45307</v>
      </c>
      <c r="B26" s="138" t="str">
        <f t="shared" si="0"/>
        <v>火</v>
      </c>
      <c r="C26" s="209"/>
      <c r="D26" s="187" t="s">
        <v>1</v>
      </c>
      <c r="E26" s="202"/>
      <c r="F26" s="187" t="s">
        <v>12</v>
      </c>
      <c r="G26" s="339">
        <f>E26*F10</f>
        <v>0</v>
      </c>
      <c r="H26" s="187" t="s">
        <v>1</v>
      </c>
      <c r="I26" s="203"/>
      <c r="J26" s="187" t="s">
        <v>12</v>
      </c>
      <c r="K26" s="339">
        <f>I26*J10</f>
        <v>0</v>
      </c>
      <c r="L26" s="204" t="s">
        <v>1</v>
      </c>
      <c r="M26" s="187"/>
      <c r="N26" s="187" t="s">
        <v>12</v>
      </c>
      <c r="O26" s="339">
        <f>M26*N10</f>
        <v>0</v>
      </c>
      <c r="P26" s="187" t="s">
        <v>1</v>
      </c>
      <c r="Q26" s="345">
        <f>C26+G26+K26+O26</f>
        <v>0</v>
      </c>
      <c r="R26" s="205" t="s">
        <v>1</v>
      </c>
      <c r="S26" s="346">
        <f>IF(Q26&gt;M3-1,1,0)</f>
        <v>0</v>
      </c>
      <c r="T26" s="185"/>
      <c r="U26" s="210"/>
      <c r="V26" s="211"/>
      <c r="W26" s="212"/>
    </row>
    <row r="27" spans="1:23" ht="22.5" customHeight="1">
      <c r="A27" s="232">
        <f t="shared" si="2"/>
        <v>45308</v>
      </c>
      <c r="B27" s="138" t="str">
        <f t="shared" si="0"/>
        <v>水</v>
      </c>
      <c r="C27" s="209"/>
      <c r="D27" s="185" t="s">
        <v>1</v>
      </c>
      <c r="E27" s="202"/>
      <c r="F27" s="187" t="s">
        <v>12</v>
      </c>
      <c r="G27" s="339">
        <f>E27*F10</f>
        <v>0</v>
      </c>
      <c r="H27" s="187" t="s">
        <v>1</v>
      </c>
      <c r="I27" s="203"/>
      <c r="J27" s="187" t="s">
        <v>12</v>
      </c>
      <c r="K27" s="339">
        <f>I27*J10</f>
        <v>0</v>
      </c>
      <c r="L27" s="204" t="s">
        <v>1</v>
      </c>
      <c r="M27" s="187"/>
      <c r="N27" s="187" t="s">
        <v>12</v>
      </c>
      <c r="O27" s="339">
        <f>M27*N10</f>
        <v>0</v>
      </c>
      <c r="P27" s="187" t="s">
        <v>1</v>
      </c>
      <c r="Q27" s="344">
        <f t="shared" ref="Q27:Q41" si="3">C27+G27+K27+O27</f>
        <v>0</v>
      </c>
      <c r="R27" s="205" t="s">
        <v>1</v>
      </c>
      <c r="S27" s="346">
        <f>IF(Q27&gt;M3-1,1,0)</f>
        <v>0</v>
      </c>
      <c r="T27" s="185"/>
      <c r="U27" s="210"/>
      <c r="V27" s="211"/>
      <c r="W27" s="212"/>
    </row>
    <row r="28" spans="1:23" ht="22.5" customHeight="1">
      <c r="A28" s="232">
        <f t="shared" si="2"/>
        <v>45309</v>
      </c>
      <c r="B28" s="138" t="str">
        <f t="shared" si="0"/>
        <v>木</v>
      </c>
      <c r="C28" s="209"/>
      <c r="D28" s="185" t="s">
        <v>1</v>
      </c>
      <c r="E28" s="202"/>
      <c r="F28" s="187" t="s">
        <v>12</v>
      </c>
      <c r="G28" s="339">
        <f>E28*F10</f>
        <v>0</v>
      </c>
      <c r="H28" s="187" t="s">
        <v>1</v>
      </c>
      <c r="I28" s="203"/>
      <c r="J28" s="187" t="s">
        <v>12</v>
      </c>
      <c r="K28" s="339">
        <f>I28*J10</f>
        <v>0</v>
      </c>
      <c r="L28" s="204" t="s">
        <v>1</v>
      </c>
      <c r="M28" s="187"/>
      <c r="N28" s="187" t="s">
        <v>12</v>
      </c>
      <c r="O28" s="339">
        <f>M28*N10</f>
        <v>0</v>
      </c>
      <c r="P28" s="187" t="s">
        <v>1</v>
      </c>
      <c r="Q28" s="344">
        <f t="shared" si="3"/>
        <v>0</v>
      </c>
      <c r="R28" s="205" t="s">
        <v>1</v>
      </c>
      <c r="S28" s="346">
        <f>IF(Q28&gt;M3-1,1,0)</f>
        <v>0</v>
      </c>
      <c r="T28" s="185"/>
      <c r="U28" s="210"/>
      <c r="V28" s="211"/>
      <c r="W28" s="212"/>
    </row>
    <row r="29" spans="1:23" ht="22.5" customHeight="1">
      <c r="A29" s="232">
        <f t="shared" si="2"/>
        <v>45310</v>
      </c>
      <c r="B29" s="138" t="str">
        <f t="shared" si="0"/>
        <v>金</v>
      </c>
      <c r="C29" s="209"/>
      <c r="D29" s="185" t="s">
        <v>1</v>
      </c>
      <c r="E29" s="202"/>
      <c r="F29" s="187" t="s">
        <v>12</v>
      </c>
      <c r="G29" s="339">
        <f>E29*F10</f>
        <v>0</v>
      </c>
      <c r="H29" s="187" t="s">
        <v>1</v>
      </c>
      <c r="I29" s="203"/>
      <c r="J29" s="187" t="s">
        <v>12</v>
      </c>
      <c r="K29" s="339">
        <f>I29*J10</f>
        <v>0</v>
      </c>
      <c r="L29" s="204" t="s">
        <v>1</v>
      </c>
      <c r="M29" s="187"/>
      <c r="N29" s="187" t="s">
        <v>12</v>
      </c>
      <c r="O29" s="339">
        <f>M29*N10</f>
        <v>0</v>
      </c>
      <c r="P29" s="187" t="s">
        <v>1</v>
      </c>
      <c r="Q29" s="344">
        <f t="shared" si="3"/>
        <v>0</v>
      </c>
      <c r="R29" s="205" t="s">
        <v>1</v>
      </c>
      <c r="S29" s="346">
        <f>IF(Q29&gt;M3-1,1,0)</f>
        <v>0</v>
      </c>
      <c r="T29" s="185"/>
      <c r="U29" s="210"/>
      <c r="V29" s="211"/>
      <c r="W29" s="212"/>
    </row>
    <row r="30" spans="1:23" ht="22.5" customHeight="1">
      <c r="A30" s="232">
        <f t="shared" si="2"/>
        <v>45311</v>
      </c>
      <c r="B30" s="138" t="str">
        <f t="shared" si="0"/>
        <v>土</v>
      </c>
      <c r="C30" s="209"/>
      <c r="D30" s="185" t="s">
        <v>1</v>
      </c>
      <c r="E30" s="202"/>
      <c r="F30" s="187" t="s">
        <v>12</v>
      </c>
      <c r="G30" s="339">
        <f>E30*F10</f>
        <v>0</v>
      </c>
      <c r="H30" s="187" t="s">
        <v>1</v>
      </c>
      <c r="I30" s="203"/>
      <c r="J30" s="187" t="s">
        <v>12</v>
      </c>
      <c r="K30" s="339">
        <f>I30*J10</f>
        <v>0</v>
      </c>
      <c r="L30" s="204" t="s">
        <v>1</v>
      </c>
      <c r="M30" s="187"/>
      <c r="N30" s="187" t="s">
        <v>12</v>
      </c>
      <c r="O30" s="339">
        <f>M30*N10</f>
        <v>0</v>
      </c>
      <c r="P30" s="187" t="s">
        <v>1</v>
      </c>
      <c r="Q30" s="344">
        <f t="shared" si="3"/>
        <v>0</v>
      </c>
      <c r="R30" s="205" t="s">
        <v>1</v>
      </c>
      <c r="S30" s="346">
        <f>IF(Q30&gt;M3-1,1,0)</f>
        <v>0</v>
      </c>
      <c r="T30" s="185"/>
      <c r="U30" s="210"/>
      <c r="V30" s="211"/>
      <c r="W30" s="212"/>
    </row>
    <row r="31" spans="1:23" ht="22.5" customHeight="1">
      <c r="A31" s="232">
        <f t="shared" si="2"/>
        <v>45312</v>
      </c>
      <c r="B31" s="138" t="str">
        <f t="shared" si="0"/>
        <v>日</v>
      </c>
      <c r="C31" s="209"/>
      <c r="D31" s="185" t="s">
        <v>1</v>
      </c>
      <c r="E31" s="202"/>
      <c r="F31" s="187" t="s">
        <v>12</v>
      </c>
      <c r="G31" s="339">
        <f>E31*F10</f>
        <v>0</v>
      </c>
      <c r="H31" s="187" t="s">
        <v>1</v>
      </c>
      <c r="I31" s="203"/>
      <c r="J31" s="187" t="s">
        <v>12</v>
      </c>
      <c r="K31" s="339">
        <f>I31*J10</f>
        <v>0</v>
      </c>
      <c r="L31" s="204" t="s">
        <v>1</v>
      </c>
      <c r="M31" s="187"/>
      <c r="N31" s="187" t="s">
        <v>12</v>
      </c>
      <c r="O31" s="339">
        <f>M31*N10</f>
        <v>0</v>
      </c>
      <c r="P31" s="187" t="s">
        <v>1</v>
      </c>
      <c r="Q31" s="344">
        <f t="shared" si="3"/>
        <v>0</v>
      </c>
      <c r="R31" s="205" t="s">
        <v>1</v>
      </c>
      <c r="S31" s="346">
        <f>IF(Q31&gt;M3-1,1,0)</f>
        <v>0</v>
      </c>
      <c r="T31" s="185"/>
      <c r="U31" s="210"/>
      <c r="V31" s="211"/>
      <c r="W31" s="212"/>
    </row>
    <row r="32" spans="1:23" ht="22.5" customHeight="1">
      <c r="A32" s="232">
        <f t="shared" si="2"/>
        <v>45313</v>
      </c>
      <c r="B32" s="138" t="str">
        <f t="shared" si="0"/>
        <v>月</v>
      </c>
      <c r="C32" s="209"/>
      <c r="D32" s="185" t="s">
        <v>1</v>
      </c>
      <c r="E32" s="202"/>
      <c r="F32" s="187" t="s">
        <v>12</v>
      </c>
      <c r="G32" s="339">
        <f>E32*F10</f>
        <v>0</v>
      </c>
      <c r="H32" s="187" t="s">
        <v>1</v>
      </c>
      <c r="I32" s="203"/>
      <c r="J32" s="187" t="s">
        <v>12</v>
      </c>
      <c r="K32" s="339">
        <f>I32*J10</f>
        <v>0</v>
      </c>
      <c r="L32" s="204" t="s">
        <v>1</v>
      </c>
      <c r="M32" s="187"/>
      <c r="N32" s="187" t="s">
        <v>12</v>
      </c>
      <c r="O32" s="339">
        <f>M32*N10</f>
        <v>0</v>
      </c>
      <c r="P32" s="187" t="s">
        <v>1</v>
      </c>
      <c r="Q32" s="344">
        <f t="shared" si="3"/>
        <v>0</v>
      </c>
      <c r="R32" s="205" t="s">
        <v>1</v>
      </c>
      <c r="S32" s="346">
        <f>IF(Q32&gt;M3-1,1,0)</f>
        <v>0</v>
      </c>
      <c r="T32" s="185"/>
      <c r="U32" s="210"/>
      <c r="V32" s="211"/>
      <c r="W32" s="212"/>
    </row>
    <row r="33" spans="1:23" ht="22.5" customHeight="1">
      <c r="A33" s="232">
        <f t="shared" si="2"/>
        <v>45314</v>
      </c>
      <c r="B33" s="138" t="str">
        <f t="shared" si="0"/>
        <v>火</v>
      </c>
      <c r="C33" s="209"/>
      <c r="D33" s="185" t="s">
        <v>1</v>
      </c>
      <c r="E33" s="202"/>
      <c r="F33" s="187" t="s">
        <v>12</v>
      </c>
      <c r="G33" s="339">
        <f>E33*F10</f>
        <v>0</v>
      </c>
      <c r="H33" s="187" t="s">
        <v>1</v>
      </c>
      <c r="I33" s="203"/>
      <c r="J33" s="187" t="s">
        <v>12</v>
      </c>
      <c r="K33" s="339">
        <f>I33*J10</f>
        <v>0</v>
      </c>
      <c r="L33" s="204" t="s">
        <v>1</v>
      </c>
      <c r="M33" s="187"/>
      <c r="N33" s="187" t="s">
        <v>12</v>
      </c>
      <c r="O33" s="339">
        <f>M33*N10</f>
        <v>0</v>
      </c>
      <c r="P33" s="187" t="s">
        <v>1</v>
      </c>
      <c r="Q33" s="344">
        <f t="shared" si="3"/>
        <v>0</v>
      </c>
      <c r="R33" s="205" t="s">
        <v>1</v>
      </c>
      <c r="S33" s="346">
        <f>IF(Q33&gt;M3-1,1,0)</f>
        <v>0</v>
      </c>
      <c r="T33" s="185"/>
      <c r="U33" s="210"/>
      <c r="V33" s="211"/>
      <c r="W33" s="212"/>
    </row>
    <row r="34" spans="1:23" ht="22.5" customHeight="1">
      <c r="A34" s="232">
        <f t="shared" si="2"/>
        <v>45315</v>
      </c>
      <c r="B34" s="138" t="str">
        <f t="shared" si="0"/>
        <v>水</v>
      </c>
      <c r="C34" s="209"/>
      <c r="D34" s="185" t="s">
        <v>1</v>
      </c>
      <c r="E34" s="202"/>
      <c r="F34" s="187" t="s">
        <v>12</v>
      </c>
      <c r="G34" s="339">
        <f>E34*F10</f>
        <v>0</v>
      </c>
      <c r="H34" s="187" t="s">
        <v>1</v>
      </c>
      <c r="I34" s="203"/>
      <c r="J34" s="187" t="s">
        <v>12</v>
      </c>
      <c r="K34" s="339">
        <f>I34*J10</f>
        <v>0</v>
      </c>
      <c r="L34" s="204" t="s">
        <v>1</v>
      </c>
      <c r="M34" s="187"/>
      <c r="N34" s="187" t="s">
        <v>12</v>
      </c>
      <c r="O34" s="339">
        <f>M34*N10</f>
        <v>0</v>
      </c>
      <c r="P34" s="187" t="s">
        <v>1</v>
      </c>
      <c r="Q34" s="344">
        <f t="shared" si="3"/>
        <v>0</v>
      </c>
      <c r="R34" s="205" t="s">
        <v>1</v>
      </c>
      <c r="S34" s="346">
        <f>IF(Q34&gt;M3-1,1,0)</f>
        <v>0</v>
      </c>
      <c r="T34" s="185"/>
      <c r="U34" s="210"/>
      <c r="V34" s="211"/>
      <c r="W34" s="212"/>
    </row>
    <row r="35" spans="1:23" ht="22.5" customHeight="1">
      <c r="A35" s="232">
        <f t="shared" si="2"/>
        <v>45316</v>
      </c>
      <c r="B35" s="138" t="str">
        <f t="shared" si="0"/>
        <v>木</v>
      </c>
      <c r="C35" s="209"/>
      <c r="D35" s="185" t="s">
        <v>1</v>
      </c>
      <c r="E35" s="202"/>
      <c r="F35" s="187" t="s">
        <v>12</v>
      </c>
      <c r="G35" s="339">
        <f>E35*F10</f>
        <v>0</v>
      </c>
      <c r="H35" s="187" t="s">
        <v>1</v>
      </c>
      <c r="I35" s="203"/>
      <c r="J35" s="187" t="s">
        <v>12</v>
      </c>
      <c r="K35" s="339">
        <f>I35*J10</f>
        <v>0</v>
      </c>
      <c r="L35" s="204" t="s">
        <v>1</v>
      </c>
      <c r="M35" s="187"/>
      <c r="N35" s="187" t="s">
        <v>12</v>
      </c>
      <c r="O35" s="339">
        <f>M35*N10</f>
        <v>0</v>
      </c>
      <c r="P35" s="187" t="s">
        <v>1</v>
      </c>
      <c r="Q35" s="344">
        <f t="shared" si="3"/>
        <v>0</v>
      </c>
      <c r="R35" s="205" t="s">
        <v>1</v>
      </c>
      <c r="S35" s="346">
        <f>IF(Q35&gt;M3-1,1,0)</f>
        <v>0</v>
      </c>
      <c r="T35" s="185"/>
      <c r="U35" s="210"/>
      <c r="V35" s="211"/>
      <c r="W35" s="212"/>
    </row>
    <row r="36" spans="1:23" ht="22.5" customHeight="1">
      <c r="A36" s="232">
        <f t="shared" si="2"/>
        <v>45317</v>
      </c>
      <c r="B36" s="138" t="str">
        <f t="shared" si="0"/>
        <v>金</v>
      </c>
      <c r="C36" s="209"/>
      <c r="D36" s="185" t="s">
        <v>1</v>
      </c>
      <c r="E36" s="202"/>
      <c r="F36" s="187" t="s">
        <v>12</v>
      </c>
      <c r="G36" s="339">
        <f>E36*F10</f>
        <v>0</v>
      </c>
      <c r="H36" s="187" t="s">
        <v>1</v>
      </c>
      <c r="I36" s="203"/>
      <c r="J36" s="187" t="s">
        <v>12</v>
      </c>
      <c r="K36" s="339">
        <f>I36*J10</f>
        <v>0</v>
      </c>
      <c r="L36" s="204" t="s">
        <v>1</v>
      </c>
      <c r="M36" s="187"/>
      <c r="N36" s="187" t="s">
        <v>12</v>
      </c>
      <c r="O36" s="339">
        <f>M36*N10</f>
        <v>0</v>
      </c>
      <c r="P36" s="187" t="s">
        <v>1</v>
      </c>
      <c r="Q36" s="344">
        <f t="shared" si="3"/>
        <v>0</v>
      </c>
      <c r="R36" s="205" t="s">
        <v>1</v>
      </c>
      <c r="S36" s="346">
        <f>IF(Q36&gt;M3-1,1,0)</f>
        <v>0</v>
      </c>
      <c r="T36" s="185"/>
      <c r="U36" s="210"/>
      <c r="V36" s="211"/>
      <c r="W36" s="212"/>
    </row>
    <row r="37" spans="1:23" ht="22.5" customHeight="1">
      <c r="A37" s="232">
        <f t="shared" si="2"/>
        <v>45318</v>
      </c>
      <c r="B37" s="138" t="str">
        <f t="shared" si="0"/>
        <v>土</v>
      </c>
      <c r="C37" s="209"/>
      <c r="D37" s="185" t="s">
        <v>1</v>
      </c>
      <c r="E37" s="202"/>
      <c r="F37" s="187" t="s">
        <v>12</v>
      </c>
      <c r="G37" s="339">
        <f>E37*F10</f>
        <v>0</v>
      </c>
      <c r="H37" s="187" t="s">
        <v>1</v>
      </c>
      <c r="I37" s="203"/>
      <c r="J37" s="187" t="s">
        <v>12</v>
      </c>
      <c r="K37" s="339">
        <f>I37*J10</f>
        <v>0</v>
      </c>
      <c r="L37" s="204" t="s">
        <v>1</v>
      </c>
      <c r="M37" s="187"/>
      <c r="N37" s="187" t="s">
        <v>12</v>
      </c>
      <c r="O37" s="339">
        <f>M37*N10</f>
        <v>0</v>
      </c>
      <c r="P37" s="187" t="s">
        <v>1</v>
      </c>
      <c r="Q37" s="344">
        <f t="shared" si="3"/>
        <v>0</v>
      </c>
      <c r="R37" s="205" t="s">
        <v>1</v>
      </c>
      <c r="S37" s="346">
        <f>IF(Q37&gt;M3-1,1,0)</f>
        <v>0</v>
      </c>
      <c r="T37" s="185"/>
      <c r="U37" s="210"/>
      <c r="V37" s="211"/>
      <c r="W37" s="212"/>
    </row>
    <row r="38" spans="1:23" ht="22.5" customHeight="1">
      <c r="A38" s="232">
        <f t="shared" si="2"/>
        <v>45319</v>
      </c>
      <c r="B38" s="138" t="str">
        <f t="shared" si="0"/>
        <v>日</v>
      </c>
      <c r="C38" s="209"/>
      <c r="D38" s="185" t="s">
        <v>1</v>
      </c>
      <c r="E38" s="202"/>
      <c r="F38" s="187" t="s">
        <v>12</v>
      </c>
      <c r="G38" s="339">
        <f>E38*F10</f>
        <v>0</v>
      </c>
      <c r="H38" s="187" t="s">
        <v>1</v>
      </c>
      <c r="I38" s="203"/>
      <c r="J38" s="187" t="s">
        <v>12</v>
      </c>
      <c r="K38" s="339">
        <f>I38*J10</f>
        <v>0</v>
      </c>
      <c r="L38" s="204" t="s">
        <v>1</v>
      </c>
      <c r="M38" s="187"/>
      <c r="N38" s="187" t="s">
        <v>12</v>
      </c>
      <c r="O38" s="339">
        <f>M38*N10</f>
        <v>0</v>
      </c>
      <c r="P38" s="187" t="s">
        <v>1</v>
      </c>
      <c r="Q38" s="344">
        <f t="shared" si="3"/>
        <v>0</v>
      </c>
      <c r="R38" s="205" t="s">
        <v>1</v>
      </c>
      <c r="S38" s="346">
        <f>IF(Q38&gt;M3-1,1,0)</f>
        <v>0</v>
      </c>
      <c r="T38" s="185"/>
      <c r="U38" s="210"/>
      <c r="V38" s="211"/>
      <c r="W38" s="212"/>
    </row>
    <row r="39" spans="1:23" ht="22.5" customHeight="1">
      <c r="A39" s="232">
        <f>IF(A38=EOMONTH('2024'!$C$2,0),"",A38+1)</f>
        <v>45320</v>
      </c>
      <c r="B39" s="138" t="str">
        <f t="shared" si="0"/>
        <v>月</v>
      </c>
      <c r="C39" s="209"/>
      <c r="D39" s="185" t="s">
        <v>1</v>
      </c>
      <c r="E39" s="202"/>
      <c r="F39" s="187" t="s">
        <v>12</v>
      </c>
      <c r="G39" s="339">
        <f>E39*F10</f>
        <v>0</v>
      </c>
      <c r="H39" s="187" t="s">
        <v>1</v>
      </c>
      <c r="I39" s="203"/>
      <c r="J39" s="187" t="s">
        <v>12</v>
      </c>
      <c r="K39" s="339">
        <f>I39*J10</f>
        <v>0</v>
      </c>
      <c r="L39" s="204" t="s">
        <v>1</v>
      </c>
      <c r="M39" s="187"/>
      <c r="N39" s="187" t="s">
        <v>12</v>
      </c>
      <c r="O39" s="339">
        <f>M39*N10</f>
        <v>0</v>
      </c>
      <c r="P39" s="187" t="s">
        <v>1</v>
      </c>
      <c r="Q39" s="344">
        <f t="shared" si="3"/>
        <v>0</v>
      </c>
      <c r="R39" s="205" t="s">
        <v>1</v>
      </c>
      <c r="S39" s="346">
        <f>IF(Q39&gt;M3-1,1,0)</f>
        <v>0</v>
      </c>
      <c r="T39" s="185"/>
      <c r="U39" s="210"/>
      <c r="V39" s="211"/>
      <c r="W39" s="212"/>
    </row>
    <row r="40" spans="1:23" ht="22.5" customHeight="1">
      <c r="A40" s="232">
        <f>IF(OR(A39="",A39=EOMONTH('2024'!$C$2,0)),"",A39+1)</f>
        <v>45321</v>
      </c>
      <c r="B40" s="138" t="str">
        <f t="shared" si="0"/>
        <v>火</v>
      </c>
      <c r="C40" s="209"/>
      <c r="D40" s="185" t="s">
        <v>1</v>
      </c>
      <c r="E40" s="202"/>
      <c r="F40" s="187" t="s">
        <v>12</v>
      </c>
      <c r="G40" s="339">
        <f>E40*F10</f>
        <v>0</v>
      </c>
      <c r="H40" s="187" t="s">
        <v>1</v>
      </c>
      <c r="I40" s="203"/>
      <c r="J40" s="187" t="s">
        <v>12</v>
      </c>
      <c r="K40" s="339">
        <f>I40*J10</f>
        <v>0</v>
      </c>
      <c r="L40" s="204" t="s">
        <v>1</v>
      </c>
      <c r="M40" s="187"/>
      <c r="N40" s="187" t="s">
        <v>12</v>
      </c>
      <c r="O40" s="339">
        <f>M40*N10</f>
        <v>0</v>
      </c>
      <c r="P40" s="187" t="s">
        <v>1</v>
      </c>
      <c r="Q40" s="344">
        <f t="shared" si="3"/>
        <v>0</v>
      </c>
      <c r="R40" s="205" t="s">
        <v>1</v>
      </c>
      <c r="S40" s="346">
        <f>IF(Q40&gt;M3-1,1,0)</f>
        <v>0</v>
      </c>
      <c r="T40" s="185"/>
      <c r="U40" s="210"/>
      <c r="V40" s="211"/>
      <c r="W40" s="212"/>
    </row>
    <row r="41" spans="1:23" ht="22.5" customHeight="1" thickBot="1">
      <c r="A41" s="232">
        <f>IF(OR(A40="",A40=EOMONTH('2024'!$C$2,0)),"",A40+1)</f>
        <v>45322</v>
      </c>
      <c r="B41" s="138" t="str">
        <f t="shared" si="0"/>
        <v>水</v>
      </c>
      <c r="C41" s="209"/>
      <c r="D41" s="185" t="s">
        <v>1</v>
      </c>
      <c r="E41" s="202"/>
      <c r="F41" s="187" t="s">
        <v>12</v>
      </c>
      <c r="G41" s="339">
        <f>E41*F10</f>
        <v>0</v>
      </c>
      <c r="H41" s="187" t="s">
        <v>1</v>
      </c>
      <c r="I41" s="216"/>
      <c r="J41" s="217" t="s">
        <v>12</v>
      </c>
      <c r="K41" s="342">
        <f>I41*J10</f>
        <v>0</v>
      </c>
      <c r="L41" s="218" t="s">
        <v>1</v>
      </c>
      <c r="M41" s="187"/>
      <c r="N41" s="187" t="s">
        <v>12</v>
      </c>
      <c r="O41" s="339">
        <f>M41*N10</f>
        <v>0</v>
      </c>
      <c r="P41" s="187" t="s">
        <v>1</v>
      </c>
      <c r="Q41" s="344">
        <f t="shared" si="3"/>
        <v>0</v>
      </c>
      <c r="R41" s="205" t="s">
        <v>1</v>
      </c>
      <c r="S41" s="346">
        <f>IF(Q41&gt;M3-1,1,0)</f>
        <v>0</v>
      </c>
      <c r="T41" s="219"/>
      <c r="U41" s="220"/>
      <c r="V41" s="221"/>
      <c r="W41" s="222"/>
    </row>
    <row r="42" spans="1:23" ht="22.5" customHeight="1" thickTop="1" thickBot="1">
      <c r="A42" s="250" t="s">
        <v>60</v>
      </c>
      <c r="B42" s="251"/>
      <c r="C42" s="341">
        <f>COUNT(C11:C41)</f>
        <v>0</v>
      </c>
      <c r="D42" s="223" t="s">
        <v>176</v>
      </c>
      <c r="E42" s="224" t="s">
        <v>176</v>
      </c>
      <c r="F42" s="223"/>
      <c r="G42" s="223"/>
      <c r="H42" s="223" t="s">
        <v>176</v>
      </c>
      <c r="I42" s="227" t="s">
        <v>176</v>
      </c>
      <c r="J42" s="223"/>
      <c r="K42" s="223"/>
      <c r="L42" s="225" t="s">
        <v>176</v>
      </c>
      <c r="M42" s="223" t="s">
        <v>176</v>
      </c>
      <c r="N42" s="223"/>
      <c r="O42" s="223"/>
      <c r="P42" s="225" t="s">
        <v>176</v>
      </c>
      <c r="Q42" s="341">
        <f>SUM(Q11:Q25,Q26:Q41)</f>
        <v>0</v>
      </c>
      <c r="R42" s="226" t="s">
        <v>176</v>
      </c>
      <c r="S42" s="347">
        <f>SUM(S11:S41)</f>
        <v>0</v>
      </c>
      <c r="T42" s="223" t="s">
        <v>176</v>
      </c>
      <c r="U42" s="227" t="s">
        <v>176</v>
      </c>
      <c r="V42" s="228"/>
      <c r="W42" s="226"/>
    </row>
    <row r="43" spans="1:23" s="173" customFormat="1" ht="22.5" customHeight="1">
      <c r="A43" s="172"/>
      <c r="B43" s="172"/>
      <c r="C43" s="144">
        <f>'2024'!$A$1</f>
        <v>2024</v>
      </c>
      <c r="D43" s="172" t="s">
        <v>0</v>
      </c>
      <c r="E43" s="172"/>
      <c r="F43" s="172"/>
      <c r="G43" s="174"/>
      <c r="H43" s="172" t="s">
        <v>0</v>
      </c>
      <c r="I43" s="172"/>
      <c r="J43" s="172"/>
      <c r="K43" s="174"/>
      <c r="L43" s="172" t="s">
        <v>0</v>
      </c>
      <c r="M43" s="172"/>
      <c r="N43" s="172"/>
      <c r="O43" s="172">
        <v>2</v>
      </c>
      <c r="P43" s="172" t="s">
        <v>0</v>
      </c>
      <c r="Q43" s="173" t="s">
        <v>61</v>
      </c>
      <c r="R43" s="172"/>
    </row>
    <row r="44" spans="1:23" ht="22.5" customHeight="1" thickBot="1">
      <c r="G44" s="178"/>
      <c r="K44" s="178"/>
      <c r="O44" s="178"/>
    </row>
    <row r="45" spans="1:23" ht="22.5" customHeight="1" thickBot="1">
      <c r="B45" s="234" t="s">
        <v>52</v>
      </c>
      <c r="C45" s="235"/>
      <c r="D45" s="235"/>
      <c r="E45" s="235"/>
      <c r="F45" s="235"/>
      <c r="G45" s="181" t="s">
        <v>1</v>
      </c>
      <c r="I45" s="234" t="s">
        <v>56</v>
      </c>
      <c r="J45" s="235"/>
      <c r="K45" s="235"/>
      <c r="L45" s="235"/>
      <c r="M45" s="235">
        <v>99999</v>
      </c>
      <c r="N45" s="235"/>
      <c r="O45" s="235"/>
      <c r="P45" s="235"/>
      <c r="Q45" s="182" t="s">
        <v>1</v>
      </c>
      <c r="S45" s="234" t="s">
        <v>62</v>
      </c>
      <c r="T45" s="235"/>
      <c r="U45" s="235"/>
      <c r="V45" s="235"/>
      <c r="W45" s="336" t="e">
        <f>S48/C84</f>
        <v>#DIV/0!</v>
      </c>
    </row>
    <row r="47" spans="1:23" ht="22.5" customHeight="1">
      <c r="B47" s="183"/>
      <c r="Q47" s="245" t="s">
        <v>58</v>
      </c>
      <c r="R47" s="246"/>
      <c r="S47" s="186" t="s">
        <v>59</v>
      </c>
      <c r="T47" s="175"/>
    </row>
    <row r="48" spans="1:23" ht="22.5" customHeight="1">
      <c r="B48" s="183"/>
      <c r="Q48" s="337" t="e">
        <f>Q84/C84</f>
        <v>#DIV/0!</v>
      </c>
      <c r="R48" s="187" t="s">
        <v>1</v>
      </c>
      <c r="S48" s="338">
        <f>SUM(S53:S83)</f>
        <v>0</v>
      </c>
      <c r="T48" s="179"/>
    </row>
    <row r="49" spans="1:23" ht="22.5" customHeight="1" thickBot="1">
      <c r="B49" s="183"/>
      <c r="Q49" s="179"/>
      <c r="R49" s="175"/>
      <c r="S49" s="179"/>
      <c r="T49" s="179"/>
    </row>
    <row r="50" spans="1:23" ht="22.5" customHeight="1" thickBot="1">
      <c r="E50" s="247" t="s">
        <v>172</v>
      </c>
      <c r="F50" s="248"/>
      <c r="G50" s="248"/>
      <c r="H50" s="248"/>
      <c r="I50" s="248" t="s">
        <v>173</v>
      </c>
      <c r="J50" s="248"/>
      <c r="K50" s="248"/>
      <c r="L50" s="248"/>
      <c r="M50" s="248" t="s">
        <v>174</v>
      </c>
      <c r="N50" s="248"/>
      <c r="O50" s="248"/>
      <c r="P50" s="249"/>
      <c r="Q50" s="234" t="s">
        <v>43</v>
      </c>
      <c r="R50" s="240"/>
    </row>
    <row r="51" spans="1:23" s="193" customFormat="1" ht="22.5" customHeight="1" thickBot="1">
      <c r="A51" s="189"/>
      <c r="B51" s="189"/>
      <c r="C51" s="252" t="s">
        <v>5</v>
      </c>
      <c r="D51" s="253"/>
      <c r="E51" s="256"/>
      <c r="F51" s="257"/>
      <c r="G51" s="257"/>
      <c r="H51" s="257"/>
      <c r="I51" s="258"/>
      <c r="J51" s="257"/>
      <c r="K51" s="257"/>
      <c r="L51" s="259"/>
      <c r="M51" s="257"/>
      <c r="N51" s="257"/>
      <c r="O51" s="257"/>
      <c r="P51" s="260"/>
      <c r="Q51" s="241" t="s">
        <v>57</v>
      </c>
      <c r="R51" s="242"/>
      <c r="S51" s="190" t="s">
        <v>175</v>
      </c>
      <c r="T51" s="191" t="s">
        <v>6</v>
      </c>
      <c r="U51" s="229" t="s">
        <v>53</v>
      </c>
      <c r="V51" s="236" t="s">
        <v>7</v>
      </c>
      <c r="W51" s="237"/>
    </row>
    <row r="52" spans="1:23" s="175" customFormat="1" ht="22.5" customHeight="1" thickBot="1">
      <c r="A52" s="180" t="s">
        <v>8</v>
      </c>
      <c r="B52" s="188" t="s">
        <v>9</v>
      </c>
      <c r="C52" s="254"/>
      <c r="D52" s="255"/>
      <c r="E52" s="194" t="s">
        <v>10</v>
      </c>
      <c r="F52" s="261"/>
      <c r="G52" s="261"/>
      <c r="H52" s="195" t="s">
        <v>1</v>
      </c>
      <c r="I52" s="196" t="s">
        <v>10</v>
      </c>
      <c r="J52" s="261"/>
      <c r="K52" s="261"/>
      <c r="L52" s="197" t="s">
        <v>1</v>
      </c>
      <c r="M52" s="195" t="s">
        <v>10</v>
      </c>
      <c r="N52" s="261"/>
      <c r="O52" s="261"/>
      <c r="P52" s="195" t="s">
        <v>1</v>
      </c>
      <c r="Q52" s="243"/>
      <c r="R52" s="244"/>
      <c r="S52" s="198" t="s">
        <v>55</v>
      </c>
      <c r="T52" s="199"/>
      <c r="U52" s="230" t="s">
        <v>176</v>
      </c>
      <c r="V52" s="238"/>
      <c r="W52" s="239"/>
    </row>
    <row r="53" spans="1:23" ht="22.5" customHeight="1">
      <c r="A53" s="232">
        <f>'2024'!C3</f>
        <v>45323</v>
      </c>
      <c r="B53" s="233" t="str">
        <f>TEXT(A53,"aaa")</f>
        <v>木</v>
      </c>
      <c r="C53" s="201"/>
      <c r="D53" s="185" t="s">
        <v>1</v>
      </c>
      <c r="E53" s="202"/>
      <c r="F53" s="187" t="s">
        <v>12</v>
      </c>
      <c r="G53" s="339">
        <f>F52*E53</f>
        <v>0</v>
      </c>
      <c r="H53" s="187" t="s">
        <v>1</v>
      </c>
      <c r="I53" s="203"/>
      <c r="J53" s="187" t="s">
        <v>12</v>
      </c>
      <c r="K53" s="339">
        <f>J52*I53</f>
        <v>0</v>
      </c>
      <c r="L53" s="204" t="s">
        <v>1</v>
      </c>
      <c r="M53" s="187"/>
      <c r="N53" s="187" t="s">
        <v>12</v>
      </c>
      <c r="O53" s="339">
        <f>N52*M53</f>
        <v>0</v>
      </c>
      <c r="P53" s="187" t="s">
        <v>1</v>
      </c>
      <c r="Q53" s="343">
        <f>C53+G53+K53+O53</f>
        <v>0</v>
      </c>
      <c r="R53" s="205" t="s">
        <v>1</v>
      </c>
      <c r="S53" s="346">
        <f>IF(Q53&gt;M45-1,1,0)</f>
        <v>0</v>
      </c>
      <c r="T53" s="187"/>
      <c r="U53" s="206"/>
      <c r="V53" s="207"/>
      <c r="W53" s="208"/>
    </row>
    <row r="54" spans="1:23" ht="22.5" customHeight="1">
      <c r="A54" s="232">
        <f>A53+1</f>
        <v>45324</v>
      </c>
      <c r="B54" s="233" t="str">
        <f t="shared" ref="B54:B83" si="4">TEXT(A54,"aaa")</f>
        <v>金</v>
      </c>
      <c r="C54" s="209"/>
      <c r="D54" s="185" t="s">
        <v>1</v>
      </c>
      <c r="E54" s="202"/>
      <c r="F54" s="187" t="s">
        <v>12</v>
      </c>
      <c r="G54" s="339">
        <f>F52*E54</f>
        <v>0</v>
      </c>
      <c r="H54" s="187" t="s">
        <v>1</v>
      </c>
      <c r="I54" s="203"/>
      <c r="J54" s="187" t="s">
        <v>12</v>
      </c>
      <c r="K54" s="339">
        <f>J52*I54</f>
        <v>0</v>
      </c>
      <c r="L54" s="204" t="s">
        <v>1</v>
      </c>
      <c r="M54" s="187"/>
      <c r="N54" s="187" t="s">
        <v>12</v>
      </c>
      <c r="O54" s="339">
        <f>N52*M54</f>
        <v>0</v>
      </c>
      <c r="P54" s="187" t="s">
        <v>1</v>
      </c>
      <c r="Q54" s="344">
        <f t="shared" ref="Q54:Q67" si="5">C54+G54+K54+O54</f>
        <v>0</v>
      </c>
      <c r="R54" s="205" t="s">
        <v>1</v>
      </c>
      <c r="S54" s="346">
        <f>IF(Q54&gt;M45-1,1,0)</f>
        <v>0</v>
      </c>
      <c r="T54" s="185"/>
      <c r="U54" s="210"/>
      <c r="V54" s="211"/>
      <c r="W54" s="212"/>
    </row>
    <row r="55" spans="1:23" ht="22.5" customHeight="1">
      <c r="A55" s="232">
        <f t="shared" ref="A55:A80" si="6">A54+1</f>
        <v>45325</v>
      </c>
      <c r="B55" s="233" t="str">
        <f t="shared" si="4"/>
        <v>土</v>
      </c>
      <c r="C55" s="209"/>
      <c r="D55" s="185" t="s">
        <v>1</v>
      </c>
      <c r="E55" s="202"/>
      <c r="F55" s="187" t="s">
        <v>12</v>
      </c>
      <c r="G55" s="339">
        <f>F52*E55</f>
        <v>0</v>
      </c>
      <c r="H55" s="187" t="s">
        <v>1</v>
      </c>
      <c r="I55" s="203"/>
      <c r="J55" s="187" t="s">
        <v>12</v>
      </c>
      <c r="K55" s="339">
        <f>J52*I55</f>
        <v>0</v>
      </c>
      <c r="L55" s="204" t="s">
        <v>1</v>
      </c>
      <c r="M55" s="187"/>
      <c r="N55" s="187" t="s">
        <v>12</v>
      </c>
      <c r="O55" s="339">
        <f>N52*M55</f>
        <v>0</v>
      </c>
      <c r="P55" s="187" t="s">
        <v>1</v>
      </c>
      <c r="Q55" s="344">
        <f t="shared" si="5"/>
        <v>0</v>
      </c>
      <c r="R55" s="205" t="s">
        <v>1</v>
      </c>
      <c r="S55" s="346">
        <f>IF(Q55&gt;M45-1,1,0)</f>
        <v>0</v>
      </c>
      <c r="T55" s="185"/>
      <c r="U55" s="210"/>
      <c r="V55" s="211"/>
      <c r="W55" s="212"/>
    </row>
    <row r="56" spans="1:23" ht="22.5" customHeight="1">
      <c r="A56" s="232">
        <f t="shared" si="6"/>
        <v>45326</v>
      </c>
      <c r="B56" s="233" t="str">
        <f t="shared" si="4"/>
        <v>日</v>
      </c>
      <c r="C56" s="209"/>
      <c r="D56" s="185" t="s">
        <v>1</v>
      </c>
      <c r="E56" s="202"/>
      <c r="F56" s="187" t="s">
        <v>12</v>
      </c>
      <c r="G56" s="339">
        <f>F52*E56</f>
        <v>0</v>
      </c>
      <c r="H56" s="187" t="s">
        <v>1</v>
      </c>
      <c r="I56" s="203"/>
      <c r="J56" s="187" t="s">
        <v>12</v>
      </c>
      <c r="K56" s="339">
        <f>J52*I56</f>
        <v>0</v>
      </c>
      <c r="L56" s="204" t="s">
        <v>1</v>
      </c>
      <c r="M56" s="187"/>
      <c r="N56" s="187" t="s">
        <v>12</v>
      </c>
      <c r="O56" s="339">
        <f>N52*M56</f>
        <v>0</v>
      </c>
      <c r="P56" s="187" t="s">
        <v>1</v>
      </c>
      <c r="Q56" s="344">
        <f t="shared" si="5"/>
        <v>0</v>
      </c>
      <c r="R56" s="205" t="s">
        <v>1</v>
      </c>
      <c r="S56" s="346">
        <f>IF(Q56&gt;M45-1,1,0)</f>
        <v>0</v>
      </c>
      <c r="T56" s="185"/>
      <c r="U56" s="210"/>
      <c r="V56" s="211"/>
      <c r="W56" s="212"/>
    </row>
    <row r="57" spans="1:23" ht="22.5" customHeight="1">
      <c r="A57" s="232">
        <f t="shared" si="6"/>
        <v>45327</v>
      </c>
      <c r="B57" s="233" t="str">
        <f t="shared" si="4"/>
        <v>月</v>
      </c>
      <c r="C57" s="209"/>
      <c r="D57" s="185" t="s">
        <v>1</v>
      </c>
      <c r="E57" s="202"/>
      <c r="F57" s="187" t="s">
        <v>12</v>
      </c>
      <c r="G57" s="339">
        <f>F52*E57</f>
        <v>0</v>
      </c>
      <c r="H57" s="187" t="s">
        <v>1</v>
      </c>
      <c r="I57" s="203"/>
      <c r="J57" s="187" t="s">
        <v>12</v>
      </c>
      <c r="K57" s="339">
        <f>J52*I57</f>
        <v>0</v>
      </c>
      <c r="L57" s="204" t="s">
        <v>1</v>
      </c>
      <c r="M57" s="187"/>
      <c r="N57" s="187" t="s">
        <v>12</v>
      </c>
      <c r="O57" s="339">
        <f>N52*M57</f>
        <v>0</v>
      </c>
      <c r="P57" s="187" t="s">
        <v>1</v>
      </c>
      <c r="Q57" s="344">
        <f t="shared" si="5"/>
        <v>0</v>
      </c>
      <c r="R57" s="205" t="s">
        <v>1</v>
      </c>
      <c r="S57" s="346">
        <f>IF(Q57&gt;M45-1,1,0)</f>
        <v>0</v>
      </c>
      <c r="T57" s="185"/>
      <c r="U57" s="210"/>
      <c r="V57" s="211"/>
      <c r="W57" s="212"/>
    </row>
    <row r="58" spans="1:23" ht="22.5" customHeight="1">
      <c r="A58" s="232">
        <f t="shared" si="6"/>
        <v>45328</v>
      </c>
      <c r="B58" s="233" t="str">
        <f t="shared" si="4"/>
        <v>火</v>
      </c>
      <c r="C58" s="209"/>
      <c r="D58" s="185" t="s">
        <v>1</v>
      </c>
      <c r="E58" s="202"/>
      <c r="F58" s="187" t="s">
        <v>12</v>
      </c>
      <c r="G58" s="339">
        <f>E58*F52</f>
        <v>0</v>
      </c>
      <c r="H58" s="187" t="s">
        <v>1</v>
      </c>
      <c r="I58" s="203"/>
      <c r="J58" s="187" t="s">
        <v>12</v>
      </c>
      <c r="K58" s="339">
        <f>I58*J52</f>
        <v>0</v>
      </c>
      <c r="L58" s="204" t="s">
        <v>1</v>
      </c>
      <c r="M58" s="187"/>
      <c r="N58" s="187" t="s">
        <v>12</v>
      </c>
      <c r="O58" s="339">
        <f>M58*N52</f>
        <v>0</v>
      </c>
      <c r="P58" s="187" t="s">
        <v>1</v>
      </c>
      <c r="Q58" s="344">
        <f t="shared" si="5"/>
        <v>0</v>
      </c>
      <c r="R58" s="205" t="s">
        <v>1</v>
      </c>
      <c r="S58" s="346">
        <f>IF(Q58&gt;M45-1,1,0)</f>
        <v>0</v>
      </c>
      <c r="T58" s="185"/>
      <c r="U58" s="210"/>
      <c r="V58" s="211"/>
      <c r="W58" s="212"/>
    </row>
    <row r="59" spans="1:23" ht="22.5" customHeight="1">
      <c r="A59" s="232">
        <f t="shared" si="6"/>
        <v>45329</v>
      </c>
      <c r="B59" s="233" t="str">
        <f t="shared" si="4"/>
        <v>水</v>
      </c>
      <c r="C59" s="209"/>
      <c r="D59" s="185" t="s">
        <v>1</v>
      </c>
      <c r="E59" s="202"/>
      <c r="F59" s="187" t="s">
        <v>12</v>
      </c>
      <c r="G59" s="339">
        <f>E59*F52</f>
        <v>0</v>
      </c>
      <c r="H59" s="187" t="s">
        <v>1</v>
      </c>
      <c r="I59" s="203"/>
      <c r="J59" s="187" t="s">
        <v>12</v>
      </c>
      <c r="K59" s="339">
        <f>I59*J52</f>
        <v>0</v>
      </c>
      <c r="L59" s="204" t="s">
        <v>1</v>
      </c>
      <c r="M59" s="187"/>
      <c r="N59" s="187" t="s">
        <v>12</v>
      </c>
      <c r="O59" s="339">
        <f>M59*N52</f>
        <v>0</v>
      </c>
      <c r="P59" s="187" t="s">
        <v>1</v>
      </c>
      <c r="Q59" s="344">
        <f t="shared" si="5"/>
        <v>0</v>
      </c>
      <c r="R59" s="205" t="s">
        <v>1</v>
      </c>
      <c r="S59" s="346">
        <f>IF(Q59&gt;M45-1,1,0)</f>
        <v>0</v>
      </c>
      <c r="T59" s="185"/>
      <c r="U59" s="210"/>
      <c r="V59" s="211"/>
      <c r="W59" s="212"/>
    </row>
    <row r="60" spans="1:23" ht="22.5" customHeight="1">
      <c r="A60" s="232">
        <f t="shared" si="6"/>
        <v>45330</v>
      </c>
      <c r="B60" s="233" t="str">
        <f t="shared" si="4"/>
        <v>木</v>
      </c>
      <c r="C60" s="209"/>
      <c r="D60" s="185" t="s">
        <v>1</v>
      </c>
      <c r="E60" s="202"/>
      <c r="F60" s="187" t="s">
        <v>12</v>
      </c>
      <c r="G60" s="339">
        <f>E60*F52</f>
        <v>0</v>
      </c>
      <c r="H60" s="187" t="s">
        <v>1</v>
      </c>
      <c r="I60" s="203"/>
      <c r="J60" s="187" t="s">
        <v>12</v>
      </c>
      <c r="K60" s="339">
        <f>I60*J52</f>
        <v>0</v>
      </c>
      <c r="L60" s="204" t="s">
        <v>1</v>
      </c>
      <c r="M60" s="187"/>
      <c r="N60" s="187" t="s">
        <v>12</v>
      </c>
      <c r="O60" s="339">
        <f>M60*N52</f>
        <v>0</v>
      </c>
      <c r="P60" s="187" t="s">
        <v>1</v>
      </c>
      <c r="Q60" s="344">
        <f t="shared" si="5"/>
        <v>0</v>
      </c>
      <c r="R60" s="205" t="s">
        <v>1</v>
      </c>
      <c r="S60" s="346">
        <f>IF(Q60&gt;M45-1,1,0)</f>
        <v>0</v>
      </c>
      <c r="T60" s="185"/>
      <c r="U60" s="210"/>
      <c r="V60" s="211"/>
      <c r="W60" s="212"/>
    </row>
    <row r="61" spans="1:23" ht="22.5" customHeight="1">
      <c r="A61" s="232">
        <f t="shared" si="6"/>
        <v>45331</v>
      </c>
      <c r="B61" s="233" t="str">
        <f t="shared" si="4"/>
        <v>金</v>
      </c>
      <c r="C61" s="209"/>
      <c r="D61" s="185" t="s">
        <v>1</v>
      </c>
      <c r="E61" s="202"/>
      <c r="F61" s="187" t="s">
        <v>12</v>
      </c>
      <c r="G61" s="339">
        <f>E61*F52</f>
        <v>0</v>
      </c>
      <c r="H61" s="187" t="s">
        <v>1</v>
      </c>
      <c r="I61" s="203"/>
      <c r="J61" s="187" t="s">
        <v>12</v>
      </c>
      <c r="K61" s="339">
        <f>I61*J52</f>
        <v>0</v>
      </c>
      <c r="L61" s="204" t="s">
        <v>1</v>
      </c>
      <c r="M61" s="187"/>
      <c r="N61" s="187" t="s">
        <v>12</v>
      </c>
      <c r="O61" s="339">
        <f>M61*N52</f>
        <v>0</v>
      </c>
      <c r="P61" s="187" t="s">
        <v>1</v>
      </c>
      <c r="Q61" s="344">
        <f t="shared" si="5"/>
        <v>0</v>
      </c>
      <c r="R61" s="205" t="s">
        <v>1</v>
      </c>
      <c r="S61" s="346">
        <f>IF(Q61&gt;M45-1,1,0)</f>
        <v>0</v>
      </c>
      <c r="T61" s="185"/>
      <c r="U61" s="210"/>
      <c r="V61" s="211"/>
      <c r="W61" s="212"/>
    </row>
    <row r="62" spans="1:23" ht="22.5" customHeight="1">
      <c r="A62" s="232">
        <f t="shared" si="6"/>
        <v>45332</v>
      </c>
      <c r="B62" s="233" t="str">
        <f t="shared" si="4"/>
        <v>土</v>
      </c>
      <c r="C62" s="209"/>
      <c r="D62" s="185" t="s">
        <v>1</v>
      </c>
      <c r="E62" s="202"/>
      <c r="F62" s="187" t="s">
        <v>12</v>
      </c>
      <c r="G62" s="339">
        <f>E62*F52</f>
        <v>0</v>
      </c>
      <c r="H62" s="187" t="s">
        <v>1</v>
      </c>
      <c r="I62" s="203"/>
      <c r="J62" s="187" t="s">
        <v>12</v>
      </c>
      <c r="K62" s="339">
        <f>I62*J52</f>
        <v>0</v>
      </c>
      <c r="L62" s="204" t="s">
        <v>1</v>
      </c>
      <c r="M62" s="187"/>
      <c r="N62" s="187" t="s">
        <v>12</v>
      </c>
      <c r="O62" s="339">
        <f>M62*N52</f>
        <v>0</v>
      </c>
      <c r="P62" s="187" t="s">
        <v>1</v>
      </c>
      <c r="Q62" s="344">
        <f t="shared" si="5"/>
        <v>0</v>
      </c>
      <c r="R62" s="205" t="s">
        <v>1</v>
      </c>
      <c r="S62" s="346">
        <f>IF(Q62&gt;M45-1,1,0)</f>
        <v>0</v>
      </c>
      <c r="T62" s="185"/>
      <c r="U62" s="210"/>
      <c r="V62" s="211"/>
      <c r="W62" s="212"/>
    </row>
    <row r="63" spans="1:23" ht="22.5" customHeight="1">
      <c r="A63" s="232">
        <f t="shared" si="6"/>
        <v>45333</v>
      </c>
      <c r="B63" s="233" t="str">
        <f t="shared" si="4"/>
        <v>日</v>
      </c>
      <c r="C63" s="209"/>
      <c r="D63" s="185" t="s">
        <v>1</v>
      </c>
      <c r="E63" s="202"/>
      <c r="F63" s="187" t="s">
        <v>12</v>
      </c>
      <c r="G63" s="339">
        <f>E63*F52</f>
        <v>0</v>
      </c>
      <c r="H63" s="187" t="s">
        <v>1</v>
      </c>
      <c r="I63" s="203"/>
      <c r="J63" s="187" t="s">
        <v>12</v>
      </c>
      <c r="K63" s="339">
        <f>I63*J52</f>
        <v>0</v>
      </c>
      <c r="L63" s="204" t="s">
        <v>1</v>
      </c>
      <c r="M63" s="187"/>
      <c r="N63" s="187" t="s">
        <v>12</v>
      </c>
      <c r="O63" s="339">
        <f>M63*N52</f>
        <v>0</v>
      </c>
      <c r="P63" s="187" t="s">
        <v>1</v>
      </c>
      <c r="Q63" s="344">
        <f t="shared" si="5"/>
        <v>0</v>
      </c>
      <c r="R63" s="205" t="s">
        <v>1</v>
      </c>
      <c r="S63" s="346">
        <f>IF(Q63&gt;M45-1,1,0)</f>
        <v>0</v>
      </c>
      <c r="T63" s="185"/>
      <c r="U63" s="210"/>
      <c r="V63" s="211"/>
      <c r="W63" s="212"/>
    </row>
    <row r="64" spans="1:23" ht="22.5" customHeight="1">
      <c r="A64" s="232">
        <f t="shared" si="6"/>
        <v>45334</v>
      </c>
      <c r="B64" s="233" t="str">
        <f t="shared" si="4"/>
        <v>月</v>
      </c>
      <c r="C64" s="209"/>
      <c r="D64" s="185" t="s">
        <v>1</v>
      </c>
      <c r="E64" s="202"/>
      <c r="F64" s="187" t="s">
        <v>12</v>
      </c>
      <c r="G64" s="339">
        <f>E64*F52</f>
        <v>0</v>
      </c>
      <c r="H64" s="187" t="s">
        <v>1</v>
      </c>
      <c r="I64" s="203"/>
      <c r="J64" s="187" t="s">
        <v>12</v>
      </c>
      <c r="K64" s="339">
        <f>I64*J52</f>
        <v>0</v>
      </c>
      <c r="L64" s="204" t="s">
        <v>1</v>
      </c>
      <c r="M64" s="187"/>
      <c r="N64" s="187" t="s">
        <v>12</v>
      </c>
      <c r="O64" s="339">
        <f>M64*N52</f>
        <v>0</v>
      </c>
      <c r="P64" s="187" t="s">
        <v>1</v>
      </c>
      <c r="Q64" s="344">
        <f t="shared" si="5"/>
        <v>0</v>
      </c>
      <c r="R64" s="205" t="s">
        <v>1</v>
      </c>
      <c r="S64" s="346">
        <f>IF(Q64&gt;M45-1,1,0)</f>
        <v>0</v>
      </c>
      <c r="T64" s="185"/>
      <c r="U64" s="210"/>
      <c r="V64" s="211"/>
      <c r="W64" s="212"/>
    </row>
    <row r="65" spans="1:23" ht="22.5" customHeight="1">
      <c r="A65" s="232">
        <f t="shared" si="6"/>
        <v>45335</v>
      </c>
      <c r="B65" s="233" t="str">
        <f t="shared" si="4"/>
        <v>火</v>
      </c>
      <c r="C65" s="209"/>
      <c r="D65" s="185" t="s">
        <v>1</v>
      </c>
      <c r="E65" s="202"/>
      <c r="F65" s="187" t="s">
        <v>12</v>
      </c>
      <c r="G65" s="339">
        <f>E65*F52</f>
        <v>0</v>
      </c>
      <c r="H65" s="187" t="s">
        <v>1</v>
      </c>
      <c r="I65" s="203"/>
      <c r="J65" s="187" t="s">
        <v>12</v>
      </c>
      <c r="K65" s="339">
        <f>I65*J52</f>
        <v>0</v>
      </c>
      <c r="L65" s="204" t="s">
        <v>1</v>
      </c>
      <c r="M65" s="187"/>
      <c r="N65" s="187" t="s">
        <v>12</v>
      </c>
      <c r="O65" s="339">
        <f>M65*N52</f>
        <v>0</v>
      </c>
      <c r="P65" s="187" t="s">
        <v>1</v>
      </c>
      <c r="Q65" s="344">
        <f t="shared" si="5"/>
        <v>0</v>
      </c>
      <c r="R65" s="205" t="s">
        <v>1</v>
      </c>
      <c r="S65" s="346">
        <f>IF(Q65&gt;M45-1,1,0)</f>
        <v>0</v>
      </c>
      <c r="T65" s="185"/>
      <c r="U65" s="210"/>
      <c r="V65" s="211"/>
      <c r="W65" s="212"/>
    </row>
    <row r="66" spans="1:23" ht="22.5" customHeight="1">
      <c r="A66" s="232">
        <f t="shared" si="6"/>
        <v>45336</v>
      </c>
      <c r="B66" s="233" t="str">
        <f t="shared" si="4"/>
        <v>水</v>
      </c>
      <c r="C66" s="209"/>
      <c r="D66" s="185" t="s">
        <v>1</v>
      </c>
      <c r="E66" s="202"/>
      <c r="F66" s="187" t="s">
        <v>12</v>
      </c>
      <c r="G66" s="339">
        <f>E66*F52</f>
        <v>0</v>
      </c>
      <c r="H66" s="187" t="s">
        <v>1</v>
      </c>
      <c r="I66" s="203"/>
      <c r="J66" s="187" t="s">
        <v>12</v>
      </c>
      <c r="K66" s="339">
        <f>I66*J52</f>
        <v>0</v>
      </c>
      <c r="L66" s="204" t="s">
        <v>1</v>
      </c>
      <c r="M66" s="187"/>
      <c r="N66" s="187" t="s">
        <v>12</v>
      </c>
      <c r="O66" s="339">
        <f>M66*N52</f>
        <v>0</v>
      </c>
      <c r="P66" s="187" t="s">
        <v>1</v>
      </c>
      <c r="Q66" s="344">
        <f t="shared" si="5"/>
        <v>0</v>
      </c>
      <c r="R66" s="205" t="s">
        <v>1</v>
      </c>
      <c r="S66" s="346">
        <f>IF(Q66&gt;M45-1,1,0)</f>
        <v>0</v>
      </c>
      <c r="T66" s="185"/>
      <c r="U66" s="210"/>
      <c r="V66" s="211"/>
      <c r="W66" s="212"/>
    </row>
    <row r="67" spans="1:23" ht="22.5" customHeight="1">
      <c r="A67" s="232">
        <f t="shared" si="6"/>
        <v>45337</v>
      </c>
      <c r="B67" s="233" t="str">
        <f t="shared" si="4"/>
        <v>木</v>
      </c>
      <c r="C67" s="209"/>
      <c r="D67" s="185" t="s">
        <v>1</v>
      </c>
      <c r="E67" s="213"/>
      <c r="F67" s="185" t="s">
        <v>12</v>
      </c>
      <c r="G67" s="340">
        <f>E67*F52</f>
        <v>0</v>
      </c>
      <c r="H67" s="185" t="s">
        <v>1</v>
      </c>
      <c r="I67" s="184"/>
      <c r="J67" s="185" t="s">
        <v>12</v>
      </c>
      <c r="K67" s="340">
        <f>I67*J52</f>
        <v>0</v>
      </c>
      <c r="L67" s="214" t="s">
        <v>1</v>
      </c>
      <c r="M67" s="185"/>
      <c r="N67" s="185" t="s">
        <v>12</v>
      </c>
      <c r="O67" s="340">
        <f>M67*N52</f>
        <v>0</v>
      </c>
      <c r="P67" s="185" t="s">
        <v>1</v>
      </c>
      <c r="Q67" s="344">
        <f t="shared" si="5"/>
        <v>0</v>
      </c>
      <c r="R67" s="205" t="s">
        <v>1</v>
      </c>
      <c r="S67" s="346">
        <f>IF(Q67&gt;M45-1,1,0)</f>
        <v>0</v>
      </c>
      <c r="T67" s="185"/>
      <c r="U67" s="210"/>
      <c r="V67" s="211"/>
      <c r="W67" s="212"/>
    </row>
    <row r="68" spans="1:23" ht="22.5" customHeight="1">
      <c r="A68" s="232">
        <f t="shared" si="6"/>
        <v>45338</v>
      </c>
      <c r="B68" s="233" t="str">
        <f t="shared" si="4"/>
        <v>金</v>
      </c>
      <c r="C68" s="215"/>
      <c r="D68" s="187" t="s">
        <v>1</v>
      </c>
      <c r="E68" s="202"/>
      <c r="F68" s="187" t="s">
        <v>12</v>
      </c>
      <c r="G68" s="339">
        <f>E68*F52</f>
        <v>0</v>
      </c>
      <c r="H68" s="187" t="s">
        <v>1</v>
      </c>
      <c r="I68" s="203"/>
      <c r="J68" s="187" t="s">
        <v>12</v>
      </c>
      <c r="K68" s="339">
        <f>I68*J52</f>
        <v>0</v>
      </c>
      <c r="L68" s="204" t="s">
        <v>1</v>
      </c>
      <c r="M68" s="187"/>
      <c r="N68" s="187" t="s">
        <v>12</v>
      </c>
      <c r="O68" s="339">
        <f>M68*N52</f>
        <v>0</v>
      </c>
      <c r="P68" s="187" t="s">
        <v>1</v>
      </c>
      <c r="Q68" s="345">
        <f>C68+G68+K68+O68</f>
        <v>0</v>
      </c>
      <c r="R68" s="205" t="s">
        <v>1</v>
      </c>
      <c r="S68" s="346">
        <f>IF(Q68&gt;M45-1,1,0)</f>
        <v>0</v>
      </c>
      <c r="T68" s="185"/>
      <c r="U68" s="210"/>
      <c r="V68" s="211"/>
      <c r="W68" s="212"/>
    </row>
    <row r="69" spans="1:23" ht="22.5" customHeight="1">
      <c r="A69" s="232">
        <f t="shared" si="6"/>
        <v>45339</v>
      </c>
      <c r="B69" s="233" t="str">
        <f t="shared" si="4"/>
        <v>土</v>
      </c>
      <c r="C69" s="209"/>
      <c r="D69" s="185" t="s">
        <v>1</v>
      </c>
      <c r="E69" s="202"/>
      <c r="F69" s="187" t="s">
        <v>12</v>
      </c>
      <c r="G69" s="339">
        <f>E69*F52</f>
        <v>0</v>
      </c>
      <c r="H69" s="187" t="s">
        <v>1</v>
      </c>
      <c r="I69" s="203"/>
      <c r="J69" s="187" t="s">
        <v>12</v>
      </c>
      <c r="K69" s="339">
        <f>I69*J52</f>
        <v>0</v>
      </c>
      <c r="L69" s="204" t="s">
        <v>1</v>
      </c>
      <c r="M69" s="187"/>
      <c r="N69" s="187" t="s">
        <v>12</v>
      </c>
      <c r="O69" s="339">
        <f>M69*N52</f>
        <v>0</v>
      </c>
      <c r="P69" s="187" t="s">
        <v>1</v>
      </c>
      <c r="Q69" s="344">
        <f t="shared" ref="Q69:Q83" si="7">C69+G69+K69+O69</f>
        <v>0</v>
      </c>
      <c r="R69" s="205" t="s">
        <v>1</v>
      </c>
      <c r="S69" s="346">
        <f>IF(Q69&gt;M45-1,1,0)</f>
        <v>0</v>
      </c>
      <c r="T69" s="185"/>
      <c r="U69" s="210"/>
      <c r="V69" s="211"/>
      <c r="W69" s="212"/>
    </row>
    <row r="70" spans="1:23" ht="22.5" customHeight="1">
      <c r="A70" s="232">
        <f t="shared" si="6"/>
        <v>45340</v>
      </c>
      <c r="B70" s="233" t="str">
        <f t="shared" si="4"/>
        <v>日</v>
      </c>
      <c r="C70" s="209"/>
      <c r="D70" s="185" t="s">
        <v>1</v>
      </c>
      <c r="E70" s="202"/>
      <c r="F70" s="187" t="s">
        <v>12</v>
      </c>
      <c r="G70" s="339">
        <f>E70*F52</f>
        <v>0</v>
      </c>
      <c r="H70" s="187" t="s">
        <v>1</v>
      </c>
      <c r="I70" s="203"/>
      <c r="J70" s="187" t="s">
        <v>12</v>
      </c>
      <c r="K70" s="339">
        <f>I70*J52</f>
        <v>0</v>
      </c>
      <c r="L70" s="204" t="s">
        <v>1</v>
      </c>
      <c r="M70" s="187"/>
      <c r="N70" s="187" t="s">
        <v>12</v>
      </c>
      <c r="O70" s="339">
        <f>M70*N52</f>
        <v>0</v>
      </c>
      <c r="P70" s="187" t="s">
        <v>1</v>
      </c>
      <c r="Q70" s="344">
        <f t="shared" si="7"/>
        <v>0</v>
      </c>
      <c r="R70" s="205" t="s">
        <v>1</v>
      </c>
      <c r="S70" s="346">
        <f>IF(Q70&gt;M45-1,1,0)</f>
        <v>0</v>
      </c>
      <c r="T70" s="185"/>
      <c r="U70" s="210"/>
      <c r="V70" s="211"/>
      <c r="W70" s="212"/>
    </row>
    <row r="71" spans="1:23" ht="22.5" customHeight="1">
      <c r="A71" s="232">
        <f t="shared" si="6"/>
        <v>45341</v>
      </c>
      <c r="B71" s="233" t="str">
        <f t="shared" si="4"/>
        <v>月</v>
      </c>
      <c r="C71" s="209"/>
      <c r="D71" s="185" t="s">
        <v>1</v>
      </c>
      <c r="E71" s="202"/>
      <c r="F71" s="187" t="s">
        <v>12</v>
      </c>
      <c r="G71" s="339">
        <f>E71*F52</f>
        <v>0</v>
      </c>
      <c r="H71" s="187" t="s">
        <v>1</v>
      </c>
      <c r="I71" s="203"/>
      <c r="J71" s="187" t="s">
        <v>12</v>
      </c>
      <c r="K71" s="339">
        <f>I71*J52</f>
        <v>0</v>
      </c>
      <c r="L71" s="204" t="s">
        <v>1</v>
      </c>
      <c r="M71" s="187"/>
      <c r="N71" s="187" t="s">
        <v>12</v>
      </c>
      <c r="O71" s="339">
        <f>M71*N52</f>
        <v>0</v>
      </c>
      <c r="P71" s="187" t="s">
        <v>1</v>
      </c>
      <c r="Q71" s="344">
        <f t="shared" si="7"/>
        <v>0</v>
      </c>
      <c r="R71" s="205" t="s">
        <v>1</v>
      </c>
      <c r="S71" s="346">
        <f>IF(Q71&gt;M45-1,1,0)</f>
        <v>0</v>
      </c>
      <c r="T71" s="185"/>
      <c r="U71" s="210"/>
      <c r="V71" s="211"/>
      <c r="W71" s="212"/>
    </row>
    <row r="72" spans="1:23" ht="22.5" customHeight="1">
      <c r="A72" s="232">
        <f t="shared" si="6"/>
        <v>45342</v>
      </c>
      <c r="B72" s="233" t="str">
        <f t="shared" si="4"/>
        <v>火</v>
      </c>
      <c r="C72" s="209"/>
      <c r="D72" s="185" t="s">
        <v>1</v>
      </c>
      <c r="E72" s="202"/>
      <c r="F72" s="187" t="s">
        <v>12</v>
      </c>
      <c r="G72" s="339">
        <f>E72*F52</f>
        <v>0</v>
      </c>
      <c r="H72" s="187" t="s">
        <v>1</v>
      </c>
      <c r="I72" s="203"/>
      <c r="J72" s="187" t="s">
        <v>12</v>
      </c>
      <c r="K72" s="339">
        <f>I72*J52</f>
        <v>0</v>
      </c>
      <c r="L72" s="204" t="s">
        <v>1</v>
      </c>
      <c r="M72" s="187"/>
      <c r="N72" s="187" t="s">
        <v>12</v>
      </c>
      <c r="O72" s="339">
        <f>M72*N52</f>
        <v>0</v>
      </c>
      <c r="P72" s="187" t="s">
        <v>1</v>
      </c>
      <c r="Q72" s="344">
        <f t="shared" si="7"/>
        <v>0</v>
      </c>
      <c r="R72" s="205" t="s">
        <v>1</v>
      </c>
      <c r="S72" s="346">
        <f>IF(Q72&gt;M45-1,1,0)</f>
        <v>0</v>
      </c>
      <c r="T72" s="185"/>
      <c r="U72" s="210"/>
      <c r="V72" s="211"/>
      <c r="W72" s="212"/>
    </row>
    <row r="73" spans="1:23" ht="22.5" customHeight="1">
      <c r="A73" s="232">
        <f t="shared" si="6"/>
        <v>45343</v>
      </c>
      <c r="B73" s="233" t="str">
        <f t="shared" si="4"/>
        <v>水</v>
      </c>
      <c r="C73" s="209"/>
      <c r="D73" s="185" t="s">
        <v>1</v>
      </c>
      <c r="E73" s="202"/>
      <c r="F73" s="187" t="s">
        <v>12</v>
      </c>
      <c r="G73" s="339">
        <f>E73*F52</f>
        <v>0</v>
      </c>
      <c r="H73" s="187" t="s">
        <v>1</v>
      </c>
      <c r="I73" s="203"/>
      <c r="J73" s="187" t="s">
        <v>12</v>
      </c>
      <c r="K73" s="339">
        <f>I73*J52</f>
        <v>0</v>
      </c>
      <c r="L73" s="204" t="s">
        <v>1</v>
      </c>
      <c r="M73" s="187"/>
      <c r="N73" s="187" t="s">
        <v>12</v>
      </c>
      <c r="O73" s="339">
        <f>M73*N52</f>
        <v>0</v>
      </c>
      <c r="P73" s="187" t="s">
        <v>1</v>
      </c>
      <c r="Q73" s="344">
        <f t="shared" si="7"/>
        <v>0</v>
      </c>
      <c r="R73" s="205" t="s">
        <v>1</v>
      </c>
      <c r="S73" s="346">
        <f>IF(Q73&gt;M45-1,1,0)</f>
        <v>0</v>
      </c>
      <c r="T73" s="185"/>
      <c r="U73" s="210"/>
      <c r="V73" s="211"/>
      <c r="W73" s="212"/>
    </row>
    <row r="74" spans="1:23" ht="22.5" customHeight="1">
      <c r="A74" s="232">
        <f t="shared" si="6"/>
        <v>45344</v>
      </c>
      <c r="B74" s="233" t="str">
        <f t="shared" si="4"/>
        <v>木</v>
      </c>
      <c r="C74" s="209"/>
      <c r="D74" s="185" t="s">
        <v>1</v>
      </c>
      <c r="E74" s="202"/>
      <c r="F74" s="187" t="s">
        <v>12</v>
      </c>
      <c r="G74" s="339">
        <f>E74*F52</f>
        <v>0</v>
      </c>
      <c r="H74" s="187" t="s">
        <v>1</v>
      </c>
      <c r="I74" s="203"/>
      <c r="J74" s="187" t="s">
        <v>12</v>
      </c>
      <c r="K74" s="339">
        <f>I74*J52</f>
        <v>0</v>
      </c>
      <c r="L74" s="204" t="s">
        <v>1</v>
      </c>
      <c r="M74" s="187"/>
      <c r="N74" s="187" t="s">
        <v>12</v>
      </c>
      <c r="O74" s="339">
        <f>M74*N52</f>
        <v>0</v>
      </c>
      <c r="P74" s="187" t="s">
        <v>1</v>
      </c>
      <c r="Q74" s="344">
        <f t="shared" si="7"/>
        <v>0</v>
      </c>
      <c r="R74" s="205" t="s">
        <v>1</v>
      </c>
      <c r="S74" s="346">
        <f>IF(Q74&gt;M45-1,1,0)</f>
        <v>0</v>
      </c>
      <c r="T74" s="185"/>
      <c r="U74" s="210"/>
      <c r="V74" s="211"/>
      <c r="W74" s="212"/>
    </row>
    <row r="75" spans="1:23" ht="22.5" customHeight="1">
      <c r="A75" s="232">
        <f t="shared" si="6"/>
        <v>45345</v>
      </c>
      <c r="B75" s="233" t="str">
        <f t="shared" si="4"/>
        <v>金</v>
      </c>
      <c r="C75" s="209"/>
      <c r="D75" s="185" t="s">
        <v>1</v>
      </c>
      <c r="E75" s="202"/>
      <c r="F75" s="187" t="s">
        <v>12</v>
      </c>
      <c r="G75" s="339">
        <f>E75*F52</f>
        <v>0</v>
      </c>
      <c r="H75" s="187" t="s">
        <v>1</v>
      </c>
      <c r="I75" s="203"/>
      <c r="J75" s="187" t="s">
        <v>12</v>
      </c>
      <c r="K75" s="339">
        <f>I75*J52</f>
        <v>0</v>
      </c>
      <c r="L75" s="204" t="s">
        <v>1</v>
      </c>
      <c r="M75" s="187"/>
      <c r="N75" s="187" t="s">
        <v>12</v>
      </c>
      <c r="O75" s="339">
        <f>M75*N52</f>
        <v>0</v>
      </c>
      <c r="P75" s="187" t="s">
        <v>1</v>
      </c>
      <c r="Q75" s="344">
        <f t="shared" si="7"/>
        <v>0</v>
      </c>
      <c r="R75" s="205" t="s">
        <v>1</v>
      </c>
      <c r="S75" s="346">
        <f>IF(Q75&gt;M45-1,1,0)</f>
        <v>0</v>
      </c>
      <c r="T75" s="185"/>
      <c r="U75" s="210"/>
      <c r="V75" s="211"/>
      <c r="W75" s="212"/>
    </row>
    <row r="76" spans="1:23" ht="22.5" customHeight="1">
      <c r="A76" s="232">
        <f t="shared" si="6"/>
        <v>45346</v>
      </c>
      <c r="B76" s="233" t="str">
        <f t="shared" si="4"/>
        <v>土</v>
      </c>
      <c r="C76" s="209"/>
      <c r="D76" s="185" t="s">
        <v>1</v>
      </c>
      <c r="E76" s="202"/>
      <c r="F76" s="187" t="s">
        <v>12</v>
      </c>
      <c r="G76" s="339">
        <f>E76*F52</f>
        <v>0</v>
      </c>
      <c r="H76" s="187" t="s">
        <v>1</v>
      </c>
      <c r="I76" s="203"/>
      <c r="J76" s="187" t="s">
        <v>12</v>
      </c>
      <c r="K76" s="339">
        <f>I76*J52</f>
        <v>0</v>
      </c>
      <c r="L76" s="204" t="s">
        <v>1</v>
      </c>
      <c r="M76" s="187"/>
      <c r="N76" s="187" t="s">
        <v>12</v>
      </c>
      <c r="O76" s="339">
        <f>M76*N52</f>
        <v>0</v>
      </c>
      <c r="P76" s="187" t="s">
        <v>1</v>
      </c>
      <c r="Q76" s="344">
        <f t="shared" si="7"/>
        <v>0</v>
      </c>
      <c r="R76" s="205" t="s">
        <v>1</v>
      </c>
      <c r="S76" s="346">
        <f>IF(Q76&gt;M45-1,1,0)</f>
        <v>0</v>
      </c>
      <c r="T76" s="185"/>
      <c r="U76" s="210"/>
      <c r="V76" s="211"/>
      <c r="W76" s="212"/>
    </row>
    <row r="77" spans="1:23" ht="22.5" customHeight="1">
      <c r="A77" s="232">
        <f t="shared" si="6"/>
        <v>45347</v>
      </c>
      <c r="B77" s="233" t="str">
        <f t="shared" si="4"/>
        <v>日</v>
      </c>
      <c r="C77" s="209"/>
      <c r="D77" s="185" t="s">
        <v>1</v>
      </c>
      <c r="E77" s="202"/>
      <c r="F77" s="187" t="s">
        <v>12</v>
      </c>
      <c r="G77" s="339">
        <f>E77*F52</f>
        <v>0</v>
      </c>
      <c r="H77" s="187" t="s">
        <v>1</v>
      </c>
      <c r="I77" s="203"/>
      <c r="J77" s="187" t="s">
        <v>12</v>
      </c>
      <c r="K77" s="339">
        <f>I77*J52</f>
        <v>0</v>
      </c>
      <c r="L77" s="204" t="s">
        <v>1</v>
      </c>
      <c r="M77" s="187"/>
      <c r="N77" s="187" t="s">
        <v>12</v>
      </c>
      <c r="O77" s="339">
        <f>M77*N52</f>
        <v>0</v>
      </c>
      <c r="P77" s="187" t="s">
        <v>1</v>
      </c>
      <c r="Q77" s="344">
        <f t="shared" si="7"/>
        <v>0</v>
      </c>
      <c r="R77" s="205" t="s">
        <v>1</v>
      </c>
      <c r="S77" s="346">
        <f>IF(Q77&gt;M45-1,1,0)</f>
        <v>0</v>
      </c>
      <c r="T77" s="185"/>
      <c r="U77" s="210"/>
      <c r="V77" s="211"/>
      <c r="W77" s="212"/>
    </row>
    <row r="78" spans="1:23" ht="22.5" customHeight="1">
      <c r="A78" s="232">
        <f t="shared" si="6"/>
        <v>45348</v>
      </c>
      <c r="B78" s="233" t="str">
        <f t="shared" si="4"/>
        <v>月</v>
      </c>
      <c r="C78" s="209"/>
      <c r="D78" s="185" t="s">
        <v>1</v>
      </c>
      <c r="E78" s="202"/>
      <c r="F78" s="187" t="s">
        <v>12</v>
      </c>
      <c r="G78" s="339">
        <f>E78*F52</f>
        <v>0</v>
      </c>
      <c r="H78" s="187" t="s">
        <v>1</v>
      </c>
      <c r="I78" s="203"/>
      <c r="J78" s="187" t="s">
        <v>12</v>
      </c>
      <c r="K78" s="339">
        <f>I78*J52</f>
        <v>0</v>
      </c>
      <c r="L78" s="204" t="s">
        <v>1</v>
      </c>
      <c r="M78" s="187"/>
      <c r="N78" s="187" t="s">
        <v>12</v>
      </c>
      <c r="O78" s="339">
        <f>M78*N52</f>
        <v>0</v>
      </c>
      <c r="P78" s="187" t="s">
        <v>1</v>
      </c>
      <c r="Q78" s="344">
        <f t="shared" si="7"/>
        <v>0</v>
      </c>
      <c r="R78" s="205" t="s">
        <v>1</v>
      </c>
      <c r="S78" s="346">
        <f>IF(Q78&gt;M45-1,1,0)</f>
        <v>0</v>
      </c>
      <c r="T78" s="185"/>
      <c r="U78" s="210"/>
      <c r="V78" s="211"/>
      <c r="W78" s="212"/>
    </row>
    <row r="79" spans="1:23" ht="22.5" customHeight="1">
      <c r="A79" s="232">
        <f t="shared" si="6"/>
        <v>45349</v>
      </c>
      <c r="B79" s="233" t="str">
        <f t="shared" si="4"/>
        <v>火</v>
      </c>
      <c r="C79" s="209"/>
      <c r="D79" s="185" t="s">
        <v>1</v>
      </c>
      <c r="E79" s="202"/>
      <c r="F79" s="187" t="s">
        <v>12</v>
      </c>
      <c r="G79" s="339">
        <f>E79*F52</f>
        <v>0</v>
      </c>
      <c r="H79" s="187" t="s">
        <v>1</v>
      </c>
      <c r="I79" s="203"/>
      <c r="J79" s="187" t="s">
        <v>12</v>
      </c>
      <c r="K79" s="339">
        <f>I79*J52</f>
        <v>0</v>
      </c>
      <c r="L79" s="204" t="s">
        <v>1</v>
      </c>
      <c r="M79" s="187"/>
      <c r="N79" s="187" t="s">
        <v>12</v>
      </c>
      <c r="O79" s="339">
        <f>M79*N52</f>
        <v>0</v>
      </c>
      <c r="P79" s="187" t="s">
        <v>1</v>
      </c>
      <c r="Q79" s="344">
        <f t="shared" si="7"/>
        <v>0</v>
      </c>
      <c r="R79" s="205" t="s">
        <v>1</v>
      </c>
      <c r="S79" s="346">
        <f>IF(Q79&gt;M45-1,1,0)</f>
        <v>0</v>
      </c>
      <c r="T79" s="185"/>
      <c r="U79" s="210"/>
      <c r="V79" s="211"/>
      <c r="W79" s="212"/>
    </row>
    <row r="80" spans="1:23" ht="22.5" customHeight="1">
      <c r="A80" s="232">
        <f t="shared" si="6"/>
        <v>45350</v>
      </c>
      <c r="B80" s="233" t="str">
        <f t="shared" si="4"/>
        <v>水</v>
      </c>
      <c r="C80" s="209"/>
      <c r="D80" s="185" t="s">
        <v>1</v>
      </c>
      <c r="E80" s="202"/>
      <c r="F80" s="187" t="s">
        <v>12</v>
      </c>
      <c r="G80" s="339">
        <f>E80*F52</f>
        <v>0</v>
      </c>
      <c r="H80" s="187" t="s">
        <v>1</v>
      </c>
      <c r="I80" s="203"/>
      <c r="J80" s="187" t="s">
        <v>12</v>
      </c>
      <c r="K80" s="339">
        <f>I80*J52</f>
        <v>0</v>
      </c>
      <c r="L80" s="204" t="s">
        <v>1</v>
      </c>
      <c r="M80" s="187"/>
      <c r="N80" s="187" t="s">
        <v>12</v>
      </c>
      <c r="O80" s="339">
        <f>M80*N52</f>
        <v>0</v>
      </c>
      <c r="P80" s="187" t="s">
        <v>1</v>
      </c>
      <c r="Q80" s="344">
        <f t="shared" si="7"/>
        <v>0</v>
      </c>
      <c r="R80" s="205" t="s">
        <v>1</v>
      </c>
      <c r="S80" s="346">
        <f>IF(Q80&gt;M45-1,1,0)</f>
        <v>0</v>
      </c>
      <c r="T80" s="185"/>
      <c r="U80" s="210"/>
      <c r="V80" s="211"/>
      <c r="W80" s="212"/>
    </row>
    <row r="81" spans="1:23" ht="22.5" customHeight="1">
      <c r="A81" s="232">
        <f>IF(A80=EOMONTH('2024'!$C$3,0),"",A80+1)</f>
        <v>45351</v>
      </c>
      <c r="B81" s="233" t="str">
        <f t="shared" si="4"/>
        <v>木</v>
      </c>
      <c r="C81" s="209"/>
      <c r="D81" s="185" t="s">
        <v>1</v>
      </c>
      <c r="E81" s="202"/>
      <c r="F81" s="187" t="s">
        <v>12</v>
      </c>
      <c r="G81" s="339">
        <f>E81*F52</f>
        <v>0</v>
      </c>
      <c r="H81" s="187" t="s">
        <v>1</v>
      </c>
      <c r="I81" s="203"/>
      <c r="J81" s="187" t="s">
        <v>12</v>
      </c>
      <c r="K81" s="339">
        <f>I81*J52</f>
        <v>0</v>
      </c>
      <c r="L81" s="204" t="s">
        <v>1</v>
      </c>
      <c r="M81" s="187"/>
      <c r="N81" s="187" t="s">
        <v>12</v>
      </c>
      <c r="O81" s="339">
        <f>M81*N52</f>
        <v>0</v>
      </c>
      <c r="P81" s="187" t="s">
        <v>1</v>
      </c>
      <c r="Q81" s="344">
        <f t="shared" si="7"/>
        <v>0</v>
      </c>
      <c r="R81" s="205" t="s">
        <v>1</v>
      </c>
      <c r="S81" s="346">
        <f>IF(Q81&gt;M45-1,1,0)</f>
        <v>0</v>
      </c>
      <c r="T81" s="185"/>
      <c r="U81" s="210"/>
      <c r="V81" s="211"/>
      <c r="W81" s="212"/>
    </row>
    <row r="82" spans="1:23" ht="22.5" customHeight="1">
      <c r="A82" s="232" t="str">
        <f>IF(OR(A81="",A81=EOMONTH('2024'!$C$3,0)),"",A81+1)</f>
        <v/>
      </c>
      <c r="B82" s="233" t="str">
        <f t="shared" si="4"/>
        <v/>
      </c>
      <c r="C82" s="209"/>
      <c r="D82" s="185" t="s">
        <v>1</v>
      </c>
      <c r="E82" s="202"/>
      <c r="F82" s="187" t="s">
        <v>12</v>
      </c>
      <c r="G82" s="339">
        <f>E82*F52</f>
        <v>0</v>
      </c>
      <c r="H82" s="187" t="s">
        <v>1</v>
      </c>
      <c r="I82" s="203"/>
      <c r="J82" s="187" t="s">
        <v>12</v>
      </c>
      <c r="K82" s="339">
        <f>I82*J52</f>
        <v>0</v>
      </c>
      <c r="L82" s="204" t="s">
        <v>1</v>
      </c>
      <c r="M82" s="187"/>
      <c r="N82" s="187" t="s">
        <v>12</v>
      </c>
      <c r="O82" s="339">
        <f>M82*N52</f>
        <v>0</v>
      </c>
      <c r="P82" s="187" t="s">
        <v>1</v>
      </c>
      <c r="Q82" s="344">
        <f t="shared" si="7"/>
        <v>0</v>
      </c>
      <c r="R82" s="205" t="s">
        <v>1</v>
      </c>
      <c r="S82" s="346">
        <f>IF(Q82&gt;M45-1,1,0)</f>
        <v>0</v>
      </c>
      <c r="T82" s="185"/>
      <c r="U82" s="210"/>
      <c r="V82" s="211"/>
      <c r="W82" s="212"/>
    </row>
    <row r="83" spans="1:23" ht="22.5" customHeight="1" thickBot="1">
      <c r="A83" s="232" t="str">
        <f>IF(OR(A82="",A82=EOMONTH('2024'!$C$3,0)),"",A82+1)</f>
        <v/>
      </c>
      <c r="B83" s="233" t="str">
        <f t="shared" si="4"/>
        <v/>
      </c>
      <c r="C83" s="209"/>
      <c r="D83" s="185" t="s">
        <v>1</v>
      </c>
      <c r="E83" s="202"/>
      <c r="F83" s="187" t="s">
        <v>12</v>
      </c>
      <c r="G83" s="339">
        <f>E83*F52</f>
        <v>0</v>
      </c>
      <c r="H83" s="187" t="s">
        <v>1</v>
      </c>
      <c r="I83" s="216"/>
      <c r="J83" s="217" t="s">
        <v>12</v>
      </c>
      <c r="K83" s="342">
        <f>I83*J52</f>
        <v>0</v>
      </c>
      <c r="L83" s="218" t="s">
        <v>1</v>
      </c>
      <c r="M83" s="187"/>
      <c r="N83" s="187" t="s">
        <v>12</v>
      </c>
      <c r="O83" s="339">
        <f>M83*N52</f>
        <v>0</v>
      </c>
      <c r="P83" s="187" t="s">
        <v>1</v>
      </c>
      <c r="Q83" s="344">
        <f t="shared" si="7"/>
        <v>0</v>
      </c>
      <c r="R83" s="205" t="s">
        <v>1</v>
      </c>
      <c r="S83" s="346">
        <f>IF(Q83&gt;M45-1,1,0)</f>
        <v>0</v>
      </c>
      <c r="T83" s="219"/>
      <c r="U83" s="220"/>
      <c r="V83" s="221"/>
      <c r="W83" s="222"/>
    </row>
    <row r="84" spans="1:23" ht="22.5" customHeight="1" thickTop="1" thickBot="1">
      <c r="A84" s="250" t="s">
        <v>60</v>
      </c>
      <c r="B84" s="251"/>
      <c r="C84" s="341">
        <f>COUNT(C53:C83)</f>
        <v>0</v>
      </c>
      <c r="D84" s="223" t="s">
        <v>176</v>
      </c>
      <c r="E84" s="224" t="s">
        <v>176</v>
      </c>
      <c r="F84" s="223"/>
      <c r="G84" s="223"/>
      <c r="H84" s="223" t="s">
        <v>176</v>
      </c>
      <c r="I84" s="227" t="s">
        <v>176</v>
      </c>
      <c r="J84" s="223"/>
      <c r="K84" s="223"/>
      <c r="L84" s="225" t="s">
        <v>176</v>
      </c>
      <c r="M84" s="223" t="s">
        <v>176</v>
      </c>
      <c r="N84" s="223"/>
      <c r="O84" s="223"/>
      <c r="P84" s="225" t="s">
        <v>176</v>
      </c>
      <c r="Q84" s="341">
        <f>SUM(Q53:Q67,Q68:Q83)</f>
        <v>0</v>
      </c>
      <c r="R84" s="226" t="s">
        <v>176</v>
      </c>
      <c r="S84" s="347">
        <f>SUM(S53:S83)</f>
        <v>0</v>
      </c>
      <c r="T84" s="223"/>
      <c r="U84" s="231"/>
      <c r="V84" s="228"/>
      <c r="W84" s="226"/>
    </row>
    <row r="85" spans="1:23" s="173" customFormat="1" ht="22.5" customHeight="1">
      <c r="A85" s="172"/>
      <c r="B85" s="172"/>
      <c r="C85" s="144">
        <f>'2024'!$A$1</f>
        <v>2024</v>
      </c>
      <c r="D85" s="172" t="s">
        <v>0</v>
      </c>
      <c r="E85" s="172"/>
      <c r="F85" s="172"/>
      <c r="G85" s="174"/>
      <c r="H85" s="172" t="s">
        <v>0</v>
      </c>
      <c r="I85" s="172"/>
      <c r="J85" s="172"/>
      <c r="K85" s="174"/>
      <c r="L85" s="172" t="s">
        <v>0</v>
      </c>
      <c r="M85" s="172"/>
      <c r="N85" s="172"/>
      <c r="O85" s="172">
        <v>3</v>
      </c>
      <c r="P85" s="172" t="s">
        <v>0</v>
      </c>
      <c r="Q85" s="173" t="s">
        <v>61</v>
      </c>
      <c r="R85" s="172"/>
    </row>
    <row r="86" spans="1:23" ht="22.5" customHeight="1" thickBot="1">
      <c r="G86" s="178"/>
      <c r="K86" s="178"/>
      <c r="O86" s="178"/>
    </row>
    <row r="87" spans="1:23" ht="22.5" customHeight="1" thickBot="1">
      <c r="B87" s="234" t="s">
        <v>52</v>
      </c>
      <c r="C87" s="235"/>
      <c r="D87" s="235"/>
      <c r="E87" s="235"/>
      <c r="F87" s="235"/>
      <c r="G87" s="181" t="s">
        <v>1</v>
      </c>
      <c r="I87" s="234" t="s">
        <v>56</v>
      </c>
      <c r="J87" s="235"/>
      <c r="K87" s="235"/>
      <c r="L87" s="235"/>
      <c r="M87" s="235">
        <v>99999</v>
      </c>
      <c r="N87" s="235"/>
      <c r="O87" s="235"/>
      <c r="P87" s="235"/>
      <c r="Q87" s="182" t="s">
        <v>1</v>
      </c>
      <c r="S87" s="234" t="s">
        <v>62</v>
      </c>
      <c r="T87" s="235"/>
      <c r="U87" s="235"/>
      <c r="V87" s="235"/>
      <c r="W87" s="336" t="e">
        <f>S90/C126</f>
        <v>#DIV/0!</v>
      </c>
    </row>
    <row r="89" spans="1:23" ht="22.5" customHeight="1">
      <c r="B89" s="183"/>
      <c r="Q89" s="245" t="s">
        <v>58</v>
      </c>
      <c r="R89" s="246"/>
      <c r="S89" s="186" t="s">
        <v>59</v>
      </c>
      <c r="T89" s="175"/>
    </row>
    <row r="90" spans="1:23" ht="22.5" customHeight="1">
      <c r="B90" s="183"/>
      <c r="Q90" s="337" t="e">
        <f>Q126/C126</f>
        <v>#DIV/0!</v>
      </c>
      <c r="R90" s="187" t="s">
        <v>1</v>
      </c>
      <c r="S90" s="338">
        <f>SUM(S95:S125)</f>
        <v>0</v>
      </c>
      <c r="T90" s="179"/>
    </row>
    <row r="91" spans="1:23" ht="22.5" customHeight="1" thickBot="1">
      <c r="B91" s="183"/>
      <c r="Q91" s="179"/>
      <c r="R91" s="175"/>
      <c r="S91" s="179"/>
      <c r="T91" s="179"/>
    </row>
    <row r="92" spans="1:23" ht="22.5" customHeight="1" thickBot="1">
      <c r="E92" s="247" t="s">
        <v>172</v>
      </c>
      <c r="F92" s="248"/>
      <c r="G92" s="248"/>
      <c r="H92" s="248"/>
      <c r="I92" s="248" t="s">
        <v>173</v>
      </c>
      <c r="J92" s="248"/>
      <c r="K92" s="248"/>
      <c r="L92" s="248"/>
      <c r="M92" s="248" t="s">
        <v>174</v>
      </c>
      <c r="N92" s="248"/>
      <c r="O92" s="248"/>
      <c r="P92" s="249"/>
      <c r="Q92" s="234" t="s">
        <v>43</v>
      </c>
      <c r="R92" s="240"/>
    </row>
    <row r="93" spans="1:23" s="193" customFormat="1" ht="22.5" customHeight="1" thickBot="1">
      <c r="A93" s="189"/>
      <c r="B93" s="189"/>
      <c r="C93" s="252" t="s">
        <v>5</v>
      </c>
      <c r="D93" s="253"/>
      <c r="E93" s="256"/>
      <c r="F93" s="257"/>
      <c r="G93" s="257"/>
      <c r="H93" s="257"/>
      <c r="I93" s="258"/>
      <c r="J93" s="257"/>
      <c r="K93" s="257"/>
      <c r="L93" s="259"/>
      <c r="M93" s="257"/>
      <c r="N93" s="257"/>
      <c r="O93" s="257"/>
      <c r="P93" s="260"/>
      <c r="Q93" s="241" t="s">
        <v>57</v>
      </c>
      <c r="R93" s="242"/>
      <c r="S93" s="190" t="s">
        <v>175</v>
      </c>
      <c r="T93" s="191" t="s">
        <v>6</v>
      </c>
      <c r="U93" s="229" t="s">
        <v>53</v>
      </c>
      <c r="V93" s="236" t="s">
        <v>7</v>
      </c>
      <c r="W93" s="237"/>
    </row>
    <row r="94" spans="1:23" s="175" customFormat="1" ht="22.5" customHeight="1" thickBot="1">
      <c r="A94" s="180" t="s">
        <v>8</v>
      </c>
      <c r="B94" s="188" t="s">
        <v>9</v>
      </c>
      <c r="C94" s="254"/>
      <c r="D94" s="255"/>
      <c r="E94" s="194" t="s">
        <v>10</v>
      </c>
      <c r="F94" s="261"/>
      <c r="G94" s="261"/>
      <c r="H94" s="195" t="s">
        <v>1</v>
      </c>
      <c r="I94" s="196" t="s">
        <v>10</v>
      </c>
      <c r="J94" s="261"/>
      <c r="K94" s="261"/>
      <c r="L94" s="197" t="s">
        <v>1</v>
      </c>
      <c r="M94" s="195" t="s">
        <v>10</v>
      </c>
      <c r="N94" s="261"/>
      <c r="O94" s="261"/>
      <c r="P94" s="195" t="s">
        <v>1</v>
      </c>
      <c r="Q94" s="243"/>
      <c r="R94" s="244"/>
      <c r="S94" s="198" t="s">
        <v>55</v>
      </c>
      <c r="T94" s="199"/>
      <c r="U94" s="230" t="s">
        <v>176</v>
      </c>
      <c r="V94" s="238"/>
      <c r="W94" s="239"/>
    </row>
    <row r="95" spans="1:23" ht="22.5" customHeight="1">
      <c r="A95" s="232">
        <f>'2024'!C4</f>
        <v>45352</v>
      </c>
      <c r="B95" s="233" t="str">
        <f>TEXT(A95,"aaa")</f>
        <v>金</v>
      </c>
      <c r="C95" s="201"/>
      <c r="D95" s="185" t="s">
        <v>1</v>
      </c>
      <c r="E95" s="202"/>
      <c r="F95" s="187" t="s">
        <v>12</v>
      </c>
      <c r="G95" s="339">
        <f>F94*E95</f>
        <v>0</v>
      </c>
      <c r="H95" s="187" t="s">
        <v>1</v>
      </c>
      <c r="I95" s="203"/>
      <c r="J95" s="187" t="s">
        <v>12</v>
      </c>
      <c r="K95" s="339">
        <f>J94*I95</f>
        <v>0</v>
      </c>
      <c r="L95" s="204" t="s">
        <v>1</v>
      </c>
      <c r="M95" s="187"/>
      <c r="N95" s="187" t="s">
        <v>12</v>
      </c>
      <c r="O95" s="339">
        <f>N94*M95</f>
        <v>0</v>
      </c>
      <c r="P95" s="187" t="s">
        <v>1</v>
      </c>
      <c r="Q95" s="343">
        <f>C95+G95+K95+O95</f>
        <v>0</v>
      </c>
      <c r="R95" s="205" t="s">
        <v>1</v>
      </c>
      <c r="S95" s="346">
        <f>IF(Q95&gt;M87-1,1,0)</f>
        <v>0</v>
      </c>
      <c r="T95" s="187"/>
      <c r="U95" s="206"/>
      <c r="V95" s="207"/>
      <c r="W95" s="208"/>
    </row>
    <row r="96" spans="1:23" ht="22.5" customHeight="1">
      <c r="A96" s="232">
        <f>A95+1</f>
        <v>45353</v>
      </c>
      <c r="B96" s="233" t="str">
        <f t="shared" ref="B96:B125" si="8">TEXT(A96,"aaa")</f>
        <v>土</v>
      </c>
      <c r="C96" s="209"/>
      <c r="D96" s="185" t="s">
        <v>1</v>
      </c>
      <c r="E96" s="202"/>
      <c r="F96" s="187" t="s">
        <v>12</v>
      </c>
      <c r="G96" s="339">
        <f>F94*E96</f>
        <v>0</v>
      </c>
      <c r="H96" s="187" t="s">
        <v>1</v>
      </c>
      <c r="I96" s="203"/>
      <c r="J96" s="187" t="s">
        <v>12</v>
      </c>
      <c r="K96" s="339">
        <f>J94*I96</f>
        <v>0</v>
      </c>
      <c r="L96" s="204" t="s">
        <v>1</v>
      </c>
      <c r="M96" s="187"/>
      <c r="N96" s="187" t="s">
        <v>12</v>
      </c>
      <c r="O96" s="339">
        <f>N94*M96</f>
        <v>0</v>
      </c>
      <c r="P96" s="187" t="s">
        <v>1</v>
      </c>
      <c r="Q96" s="344">
        <f t="shared" ref="Q96:Q109" si="9">C96+G96+K96+O96</f>
        <v>0</v>
      </c>
      <c r="R96" s="205" t="s">
        <v>1</v>
      </c>
      <c r="S96" s="346">
        <f>IF(Q96&gt;M87-1,1,0)</f>
        <v>0</v>
      </c>
      <c r="T96" s="185"/>
      <c r="U96" s="210"/>
      <c r="V96" s="211"/>
      <c r="W96" s="212"/>
    </row>
    <row r="97" spans="1:23" ht="22.5" customHeight="1">
      <c r="A97" s="232">
        <f t="shared" ref="A97:A122" si="10">A96+1</f>
        <v>45354</v>
      </c>
      <c r="B97" s="233" t="str">
        <f t="shared" si="8"/>
        <v>日</v>
      </c>
      <c r="C97" s="209"/>
      <c r="D97" s="185" t="s">
        <v>1</v>
      </c>
      <c r="E97" s="202"/>
      <c r="F97" s="187" t="s">
        <v>12</v>
      </c>
      <c r="G97" s="339">
        <f>F94*E97</f>
        <v>0</v>
      </c>
      <c r="H97" s="187" t="s">
        <v>1</v>
      </c>
      <c r="I97" s="203"/>
      <c r="J97" s="187" t="s">
        <v>12</v>
      </c>
      <c r="K97" s="339">
        <f>J94*I97</f>
        <v>0</v>
      </c>
      <c r="L97" s="204" t="s">
        <v>1</v>
      </c>
      <c r="M97" s="187"/>
      <c r="N97" s="187" t="s">
        <v>12</v>
      </c>
      <c r="O97" s="339">
        <f>N94*M97</f>
        <v>0</v>
      </c>
      <c r="P97" s="187" t="s">
        <v>1</v>
      </c>
      <c r="Q97" s="344">
        <f t="shared" si="9"/>
        <v>0</v>
      </c>
      <c r="R97" s="205" t="s">
        <v>1</v>
      </c>
      <c r="S97" s="346">
        <f>IF(Q97&gt;M87-1,1,0)</f>
        <v>0</v>
      </c>
      <c r="T97" s="185"/>
      <c r="U97" s="210"/>
      <c r="V97" s="211"/>
      <c r="W97" s="212"/>
    </row>
    <row r="98" spans="1:23" ht="22.5" customHeight="1">
      <c r="A98" s="232">
        <f t="shared" si="10"/>
        <v>45355</v>
      </c>
      <c r="B98" s="233" t="str">
        <f t="shared" si="8"/>
        <v>月</v>
      </c>
      <c r="C98" s="209"/>
      <c r="D98" s="185" t="s">
        <v>1</v>
      </c>
      <c r="E98" s="202"/>
      <c r="F98" s="187" t="s">
        <v>12</v>
      </c>
      <c r="G98" s="339">
        <f>F94*E98</f>
        <v>0</v>
      </c>
      <c r="H98" s="187" t="s">
        <v>1</v>
      </c>
      <c r="I98" s="203"/>
      <c r="J98" s="187" t="s">
        <v>12</v>
      </c>
      <c r="K98" s="339">
        <f>J94*I98</f>
        <v>0</v>
      </c>
      <c r="L98" s="204" t="s">
        <v>1</v>
      </c>
      <c r="M98" s="187"/>
      <c r="N98" s="187" t="s">
        <v>12</v>
      </c>
      <c r="O98" s="339">
        <f>N94*M98</f>
        <v>0</v>
      </c>
      <c r="P98" s="187" t="s">
        <v>1</v>
      </c>
      <c r="Q98" s="344">
        <f t="shared" si="9"/>
        <v>0</v>
      </c>
      <c r="R98" s="205" t="s">
        <v>1</v>
      </c>
      <c r="S98" s="346">
        <f>IF(Q98&gt;M87-1,1,0)</f>
        <v>0</v>
      </c>
      <c r="T98" s="185"/>
      <c r="U98" s="210"/>
      <c r="V98" s="211"/>
      <c r="W98" s="212"/>
    </row>
    <row r="99" spans="1:23" ht="22.5" customHeight="1">
      <c r="A99" s="232">
        <f t="shared" si="10"/>
        <v>45356</v>
      </c>
      <c r="B99" s="233" t="str">
        <f t="shared" si="8"/>
        <v>火</v>
      </c>
      <c r="C99" s="209"/>
      <c r="D99" s="185" t="s">
        <v>1</v>
      </c>
      <c r="E99" s="202"/>
      <c r="F99" s="187" t="s">
        <v>12</v>
      </c>
      <c r="G99" s="339">
        <f>F94*E99</f>
        <v>0</v>
      </c>
      <c r="H99" s="187" t="s">
        <v>1</v>
      </c>
      <c r="I99" s="203"/>
      <c r="J99" s="187" t="s">
        <v>12</v>
      </c>
      <c r="K99" s="339">
        <f>J94*I99</f>
        <v>0</v>
      </c>
      <c r="L99" s="204" t="s">
        <v>1</v>
      </c>
      <c r="M99" s="187"/>
      <c r="N99" s="187" t="s">
        <v>12</v>
      </c>
      <c r="O99" s="339">
        <f>N94*M99</f>
        <v>0</v>
      </c>
      <c r="P99" s="187" t="s">
        <v>1</v>
      </c>
      <c r="Q99" s="344">
        <f t="shared" si="9"/>
        <v>0</v>
      </c>
      <c r="R99" s="205" t="s">
        <v>1</v>
      </c>
      <c r="S99" s="346">
        <f>IF(Q99&gt;M87-1,1,0)</f>
        <v>0</v>
      </c>
      <c r="T99" s="185"/>
      <c r="U99" s="210"/>
      <c r="V99" s="211"/>
      <c r="W99" s="212"/>
    </row>
    <row r="100" spans="1:23" ht="22.5" customHeight="1">
      <c r="A100" s="232">
        <f t="shared" si="10"/>
        <v>45357</v>
      </c>
      <c r="B100" s="233" t="str">
        <f t="shared" si="8"/>
        <v>水</v>
      </c>
      <c r="C100" s="209"/>
      <c r="D100" s="185" t="s">
        <v>1</v>
      </c>
      <c r="E100" s="202"/>
      <c r="F100" s="187" t="s">
        <v>12</v>
      </c>
      <c r="G100" s="339">
        <f>E100*F94</f>
        <v>0</v>
      </c>
      <c r="H100" s="187" t="s">
        <v>1</v>
      </c>
      <c r="I100" s="203"/>
      <c r="J100" s="187" t="s">
        <v>12</v>
      </c>
      <c r="K100" s="339">
        <f>I100*J94</f>
        <v>0</v>
      </c>
      <c r="L100" s="204" t="s">
        <v>1</v>
      </c>
      <c r="M100" s="187"/>
      <c r="N100" s="187" t="s">
        <v>12</v>
      </c>
      <c r="O100" s="339">
        <f>M100*N94</f>
        <v>0</v>
      </c>
      <c r="P100" s="187" t="s">
        <v>1</v>
      </c>
      <c r="Q100" s="344">
        <f t="shared" si="9"/>
        <v>0</v>
      </c>
      <c r="R100" s="205" t="s">
        <v>1</v>
      </c>
      <c r="S100" s="346">
        <f>IF(Q100&gt;M87-1,1,0)</f>
        <v>0</v>
      </c>
      <c r="T100" s="185"/>
      <c r="U100" s="210"/>
      <c r="V100" s="211"/>
      <c r="W100" s="212"/>
    </row>
    <row r="101" spans="1:23" ht="22.5" customHeight="1">
      <c r="A101" s="232">
        <f t="shared" si="10"/>
        <v>45358</v>
      </c>
      <c r="B101" s="233" t="str">
        <f t="shared" si="8"/>
        <v>木</v>
      </c>
      <c r="C101" s="209"/>
      <c r="D101" s="185" t="s">
        <v>1</v>
      </c>
      <c r="E101" s="202"/>
      <c r="F101" s="187" t="s">
        <v>12</v>
      </c>
      <c r="G101" s="339">
        <f>E101*F94</f>
        <v>0</v>
      </c>
      <c r="H101" s="187" t="s">
        <v>1</v>
      </c>
      <c r="I101" s="203"/>
      <c r="J101" s="187" t="s">
        <v>12</v>
      </c>
      <c r="K101" s="339">
        <f>I101*J94</f>
        <v>0</v>
      </c>
      <c r="L101" s="204" t="s">
        <v>1</v>
      </c>
      <c r="M101" s="187"/>
      <c r="N101" s="187" t="s">
        <v>12</v>
      </c>
      <c r="O101" s="339">
        <f>M101*N94</f>
        <v>0</v>
      </c>
      <c r="P101" s="187" t="s">
        <v>1</v>
      </c>
      <c r="Q101" s="344">
        <f t="shared" si="9"/>
        <v>0</v>
      </c>
      <c r="R101" s="205" t="s">
        <v>1</v>
      </c>
      <c r="S101" s="346">
        <f>IF(Q101&gt;M87-1,1,0)</f>
        <v>0</v>
      </c>
      <c r="T101" s="185"/>
      <c r="U101" s="210"/>
      <c r="V101" s="211"/>
      <c r="W101" s="212"/>
    </row>
    <row r="102" spans="1:23" ht="22.5" customHeight="1">
      <c r="A102" s="232">
        <f t="shared" si="10"/>
        <v>45359</v>
      </c>
      <c r="B102" s="233" t="str">
        <f t="shared" si="8"/>
        <v>金</v>
      </c>
      <c r="C102" s="209"/>
      <c r="D102" s="185" t="s">
        <v>1</v>
      </c>
      <c r="E102" s="202"/>
      <c r="F102" s="187" t="s">
        <v>12</v>
      </c>
      <c r="G102" s="339">
        <f>E102*F94</f>
        <v>0</v>
      </c>
      <c r="H102" s="187" t="s">
        <v>1</v>
      </c>
      <c r="I102" s="203"/>
      <c r="J102" s="187" t="s">
        <v>12</v>
      </c>
      <c r="K102" s="339">
        <f>I102*J94</f>
        <v>0</v>
      </c>
      <c r="L102" s="204" t="s">
        <v>1</v>
      </c>
      <c r="M102" s="187"/>
      <c r="N102" s="187" t="s">
        <v>12</v>
      </c>
      <c r="O102" s="339">
        <f>M102*N94</f>
        <v>0</v>
      </c>
      <c r="P102" s="187" t="s">
        <v>1</v>
      </c>
      <c r="Q102" s="344">
        <f t="shared" si="9"/>
        <v>0</v>
      </c>
      <c r="R102" s="205" t="s">
        <v>1</v>
      </c>
      <c r="S102" s="346">
        <f>IF(Q102&gt;M87-1,1,0)</f>
        <v>0</v>
      </c>
      <c r="T102" s="185"/>
      <c r="U102" s="210"/>
      <c r="V102" s="211"/>
      <c r="W102" s="212"/>
    </row>
    <row r="103" spans="1:23" ht="22.5" customHeight="1">
      <c r="A103" s="232">
        <f t="shared" si="10"/>
        <v>45360</v>
      </c>
      <c r="B103" s="233" t="str">
        <f t="shared" si="8"/>
        <v>土</v>
      </c>
      <c r="C103" s="209"/>
      <c r="D103" s="185" t="s">
        <v>1</v>
      </c>
      <c r="E103" s="202"/>
      <c r="F103" s="187" t="s">
        <v>12</v>
      </c>
      <c r="G103" s="339">
        <f>E103*F94</f>
        <v>0</v>
      </c>
      <c r="H103" s="187" t="s">
        <v>1</v>
      </c>
      <c r="I103" s="203"/>
      <c r="J103" s="187" t="s">
        <v>12</v>
      </c>
      <c r="K103" s="339">
        <f>I103*J94</f>
        <v>0</v>
      </c>
      <c r="L103" s="204" t="s">
        <v>1</v>
      </c>
      <c r="M103" s="187"/>
      <c r="N103" s="187" t="s">
        <v>12</v>
      </c>
      <c r="O103" s="339">
        <f>M103*N94</f>
        <v>0</v>
      </c>
      <c r="P103" s="187" t="s">
        <v>1</v>
      </c>
      <c r="Q103" s="344">
        <f t="shared" si="9"/>
        <v>0</v>
      </c>
      <c r="R103" s="205" t="s">
        <v>1</v>
      </c>
      <c r="S103" s="346">
        <f>IF(Q103&gt;M87-1,1,0)</f>
        <v>0</v>
      </c>
      <c r="T103" s="185"/>
      <c r="U103" s="210"/>
      <c r="V103" s="211"/>
      <c r="W103" s="212"/>
    </row>
    <row r="104" spans="1:23" ht="22.5" customHeight="1">
      <c r="A104" s="232">
        <f t="shared" si="10"/>
        <v>45361</v>
      </c>
      <c r="B104" s="233" t="str">
        <f t="shared" si="8"/>
        <v>日</v>
      </c>
      <c r="C104" s="209"/>
      <c r="D104" s="185" t="s">
        <v>1</v>
      </c>
      <c r="E104" s="202"/>
      <c r="F104" s="187" t="s">
        <v>12</v>
      </c>
      <c r="G104" s="339">
        <f>E104*F94</f>
        <v>0</v>
      </c>
      <c r="H104" s="187" t="s">
        <v>1</v>
      </c>
      <c r="I104" s="203"/>
      <c r="J104" s="187" t="s">
        <v>12</v>
      </c>
      <c r="K104" s="339">
        <f>I104*J94</f>
        <v>0</v>
      </c>
      <c r="L104" s="204" t="s">
        <v>1</v>
      </c>
      <c r="M104" s="187"/>
      <c r="N104" s="187" t="s">
        <v>12</v>
      </c>
      <c r="O104" s="339">
        <f>M104*N94</f>
        <v>0</v>
      </c>
      <c r="P104" s="187" t="s">
        <v>1</v>
      </c>
      <c r="Q104" s="344">
        <f t="shared" si="9"/>
        <v>0</v>
      </c>
      <c r="R104" s="205" t="s">
        <v>1</v>
      </c>
      <c r="S104" s="346">
        <f>IF(Q104&gt;M87-1,1,0)</f>
        <v>0</v>
      </c>
      <c r="T104" s="185"/>
      <c r="U104" s="210"/>
      <c r="V104" s="211"/>
      <c r="W104" s="212"/>
    </row>
    <row r="105" spans="1:23" ht="22.5" customHeight="1">
      <c r="A105" s="232">
        <f t="shared" si="10"/>
        <v>45362</v>
      </c>
      <c r="B105" s="233" t="str">
        <f t="shared" si="8"/>
        <v>月</v>
      </c>
      <c r="C105" s="209"/>
      <c r="D105" s="185" t="s">
        <v>1</v>
      </c>
      <c r="E105" s="202"/>
      <c r="F105" s="187" t="s">
        <v>12</v>
      </c>
      <c r="G105" s="339">
        <f>E105*F94</f>
        <v>0</v>
      </c>
      <c r="H105" s="187" t="s">
        <v>1</v>
      </c>
      <c r="I105" s="203"/>
      <c r="J105" s="187" t="s">
        <v>12</v>
      </c>
      <c r="K105" s="339">
        <f>I105*J94</f>
        <v>0</v>
      </c>
      <c r="L105" s="204" t="s">
        <v>1</v>
      </c>
      <c r="M105" s="187"/>
      <c r="N105" s="187" t="s">
        <v>12</v>
      </c>
      <c r="O105" s="339">
        <f>M105*N94</f>
        <v>0</v>
      </c>
      <c r="P105" s="187" t="s">
        <v>1</v>
      </c>
      <c r="Q105" s="344">
        <f t="shared" si="9"/>
        <v>0</v>
      </c>
      <c r="R105" s="205" t="s">
        <v>1</v>
      </c>
      <c r="S105" s="346">
        <f>IF(Q105&gt;M87-1,1,0)</f>
        <v>0</v>
      </c>
      <c r="T105" s="185"/>
      <c r="U105" s="210"/>
      <c r="V105" s="211"/>
      <c r="W105" s="212"/>
    </row>
    <row r="106" spans="1:23" ht="22.5" customHeight="1">
      <c r="A106" s="232">
        <f t="shared" si="10"/>
        <v>45363</v>
      </c>
      <c r="B106" s="233" t="str">
        <f t="shared" si="8"/>
        <v>火</v>
      </c>
      <c r="C106" s="209"/>
      <c r="D106" s="185" t="s">
        <v>1</v>
      </c>
      <c r="E106" s="202"/>
      <c r="F106" s="187" t="s">
        <v>12</v>
      </c>
      <c r="G106" s="339">
        <f>E106*F94</f>
        <v>0</v>
      </c>
      <c r="H106" s="187" t="s">
        <v>1</v>
      </c>
      <c r="I106" s="203"/>
      <c r="J106" s="187" t="s">
        <v>12</v>
      </c>
      <c r="K106" s="339">
        <f>I106*J94</f>
        <v>0</v>
      </c>
      <c r="L106" s="204" t="s">
        <v>1</v>
      </c>
      <c r="M106" s="187"/>
      <c r="N106" s="187" t="s">
        <v>12</v>
      </c>
      <c r="O106" s="339">
        <f>M106*N94</f>
        <v>0</v>
      </c>
      <c r="P106" s="187" t="s">
        <v>1</v>
      </c>
      <c r="Q106" s="344">
        <f t="shared" si="9"/>
        <v>0</v>
      </c>
      <c r="R106" s="205" t="s">
        <v>1</v>
      </c>
      <c r="S106" s="346">
        <f>IF(Q106&gt;M87-1,1,0)</f>
        <v>0</v>
      </c>
      <c r="T106" s="185"/>
      <c r="U106" s="210"/>
      <c r="V106" s="211"/>
      <c r="W106" s="212"/>
    </row>
    <row r="107" spans="1:23" ht="22.5" customHeight="1">
      <c r="A107" s="232">
        <f t="shared" si="10"/>
        <v>45364</v>
      </c>
      <c r="B107" s="233" t="str">
        <f t="shared" si="8"/>
        <v>水</v>
      </c>
      <c r="C107" s="209"/>
      <c r="D107" s="185" t="s">
        <v>1</v>
      </c>
      <c r="E107" s="202"/>
      <c r="F107" s="187" t="s">
        <v>12</v>
      </c>
      <c r="G107" s="339">
        <f>E107*F94</f>
        <v>0</v>
      </c>
      <c r="H107" s="187" t="s">
        <v>1</v>
      </c>
      <c r="I107" s="203"/>
      <c r="J107" s="187" t="s">
        <v>12</v>
      </c>
      <c r="K107" s="339">
        <f>I107*J94</f>
        <v>0</v>
      </c>
      <c r="L107" s="204" t="s">
        <v>1</v>
      </c>
      <c r="M107" s="187"/>
      <c r="N107" s="187" t="s">
        <v>12</v>
      </c>
      <c r="O107" s="339">
        <f>M107*N94</f>
        <v>0</v>
      </c>
      <c r="P107" s="187" t="s">
        <v>1</v>
      </c>
      <c r="Q107" s="344">
        <f t="shared" si="9"/>
        <v>0</v>
      </c>
      <c r="R107" s="205" t="s">
        <v>1</v>
      </c>
      <c r="S107" s="346">
        <f>IF(Q107&gt;M87-1,1,0)</f>
        <v>0</v>
      </c>
      <c r="T107" s="185"/>
      <c r="U107" s="210"/>
      <c r="V107" s="211"/>
      <c r="W107" s="212"/>
    </row>
    <row r="108" spans="1:23" ht="22.5" customHeight="1">
      <c r="A108" s="232">
        <f t="shared" si="10"/>
        <v>45365</v>
      </c>
      <c r="B108" s="233" t="str">
        <f t="shared" si="8"/>
        <v>木</v>
      </c>
      <c r="C108" s="209"/>
      <c r="D108" s="185" t="s">
        <v>1</v>
      </c>
      <c r="E108" s="202"/>
      <c r="F108" s="187" t="s">
        <v>12</v>
      </c>
      <c r="G108" s="339">
        <f>E108*F94</f>
        <v>0</v>
      </c>
      <c r="H108" s="187" t="s">
        <v>1</v>
      </c>
      <c r="I108" s="203"/>
      <c r="J108" s="187" t="s">
        <v>12</v>
      </c>
      <c r="K108" s="339">
        <f>I108*J94</f>
        <v>0</v>
      </c>
      <c r="L108" s="204" t="s">
        <v>1</v>
      </c>
      <c r="M108" s="187"/>
      <c r="N108" s="187" t="s">
        <v>12</v>
      </c>
      <c r="O108" s="339">
        <f>M108*N94</f>
        <v>0</v>
      </c>
      <c r="P108" s="187" t="s">
        <v>1</v>
      </c>
      <c r="Q108" s="344">
        <f t="shared" si="9"/>
        <v>0</v>
      </c>
      <c r="R108" s="205" t="s">
        <v>1</v>
      </c>
      <c r="S108" s="346">
        <f>IF(Q108&gt;M87-1,1,0)</f>
        <v>0</v>
      </c>
      <c r="T108" s="185"/>
      <c r="U108" s="210"/>
      <c r="V108" s="211"/>
      <c r="W108" s="212"/>
    </row>
    <row r="109" spans="1:23" ht="22.5" customHeight="1">
      <c r="A109" s="232">
        <f t="shared" si="10"/>
        <v>45366</v>
      </c>
      <c r="B109" s="233" t="str">
        <f t="shared" si="8"/>
        <v>金</v>
      </c>
      <c r="C109" s="209"/>
      <c r="D109" s="185" t="s">
        <v>1</v>
      </c>
      <c r="E109" s="213"/>
      <c r="F109" s="185" t="s">
        <v>12</v>
      </c>
      <c r="G109" s="340">
        <f>E109*F94</f>
        <v>0</v>
      </c>
      <c r="H109" s="185" t="s">
        <v>1</v>
      </c>
      <c r="I109" s="184"/>
      <c r="J109" s="185" t="s">
        <v>12</v>
      </c>
      <c r="K109" s="340">
        <f>I109*J94</f>
        <v>0</v>
      </c>
      <c r="L109" s="214" t="s">
        <v>1</v>
      </c>
      <c r="M109" s="185"/>
      <c r="N109" s="185" t="s">
        <v>12</v>
      </c>
      <c r="O109" s="340">
        <f>M109*N94</f>
        <v>0</v>
      </c>
      <c r="P109" s="185" t="s">
        <v>1</v>
      </c>
      <c r="Q109" s="344">
        <f t="shared" si="9"/>
        <v>0</v>
      </c>
      <c r="R109" s="205" t="s">
        <v>1</v>
      </c>
      <c r="S109" s="346">
        <f>IF(Q109&gt;M87-1,1,0)</f>
        <v>0</v>
      </c>
      <c r="T109" s="185"/>
      <c r="U109" s="210"/>
      <c r="V109" s="211"/>
      <c r="W109" s="212"/>
    </row>
    <row r="110" spans="1:23" ht="22.5" customHeight="1">
      <c r="A110" s="232">
        <f t="shared" si="10"/>
        <v>45367</v>
      </c>
      <c r="B110" s="233" t="str">
        <f t="shared" si="8"/>
        <v>土</v>
      </c>
      <c r="C110" s="215"/>
      <c r="D110" s="187" t="s">
        <v>1</v>
      </c>
      <c r="E110" s="202"/>
      <c r="F110" s="187" t="s">
        <v>12</v>
      </c>
      <c r="G110" s="339">
        <f>E110*F94</f>
        <v>0</v>
      </c>
      <c r="H110" s="187" t="s">
        <v>1</v>
      </c>
      <c r="I110" s="203"/>
      <c r="J110" s="187" t="s">
        <v>12</v>
      </c>
      <c r="K110" s="339">
        <f>I110*J94</f>
        <v>0</v>
      </c>
      <c r="L110" s="204" t="s">
        <v>1</v>
      </c>
      <c r="M110" s="187"/>
      <c r="N110" s="187" t="s">
        <v>12</v>
      </c>
      <c r="O110" s="339">
        <f>M110*N94</f>
        <v>0</v>
      </c>
      <c r="P110" s="187" t="s">
        <v>1</v>
      </c>
      <c r="Q110" s="345">
        <f>C110+G110+K110+O110</f>
        <v>0</v>
      </c>
      <c r="R110" s="205" t="s">
        <v>1</v>
      </c>
      <c r="S110" s="346">
        <f>IF(Q110&gt;M87-1,1,0)</f>
        <v>0</v>
      </c>
      <c r="T110" s="185"/>
      <c r="U110" s="210"/>
      <c r="V110" s="211"/>
      <c r="W110" s="212"/>
    </row>
    <row r="111" spans="1:23" ht="22.5" customHeight="1">
      <c r="A111" s="232">
        <f t="shared" si="10"/>
        <v>45368</v>
      </c>
      <c r="B111" s="233" t="str">
        <f t="shared" si="8"/>
        <v>日</v>
      </c>
      <c r="C111" s="209"/>
      <c r="D111" s="185" t="s">
        <v>1</v>
      </c>
      <c r="E111" s="202"/>
      <c r="F111" s="187" t="s">
        <v>12</v>
      </c>
      <c r="G111" s="339">
        <f>E111*F94</f>
        <v>0</v>
      </c>
      <c r="H111" s="187" t="s">
        <v>1</v>
      </c>
      <c r="I111" s="203"/>
      <c r="J111" s="187" t="s">
        <v>12</v>
      </c>
      <c r="K111" s="339">
        <f>I111*J94</f>
        <v>0</v>
      </c>
      <c r="L111" s="204" t="s">
        <v>1</v>
      </c>
      <c r="M111" s="187"/>
      <c r="N111" s="187" t="s">
        <v>12</v>
      </c>
      <c r="O111" s="339">
        <f>M111*N94</f>
        <v>0</v>
      </c>
      <c r="P111" s="187" t="s">
        <v>1</v>
      </c>
      <c r="Q111" s="344">
        <f t="shared" ref="Q111:Q125" si="11">C111+G111+K111+O111</f>
        <v>0</v>
      </c>
      <c r="R111" s="205" t="s">
        <v>1</v>
      </c>
      <c r="S111" s="346">
        <f>IF(Q111&gt;M87-1,1,0)</f>
        <v>0</v>
      </c>
      <c r="T111" s="185"/>
      <c r="U111" s="210"/>
      <c r="V111" s="211"/>
      <c r="W111" s="212"/>
    </row>
    <row r="112" spans="1:23" ht="22.5" customHeight="1">
      <c r="A112" s="232">
        <f t="shared" si="10"/>
        <v>45369</v>
      </c>
      <c r="B112" s="233" t="str">
        <f t="shared" si="8"/>
        <v>月</v>
      </c>
      <c r="C112" s="209"/>
      <c r="D112" s="185" t="s">
        <v>1</v>
      </c>
      <c r="E112" s="202"/>
      <c r="F112" s="187" t="s">
        <v>12</v>
      </c>
      <c r="G112" s="339">
        <f>E112*F94</f>
        <v>0</v>
      </c>
      <c r="H112" s="187" t="s">
        <v>1</v>
      </c>
      <c r="I112" s="203"/>
      <c r="J112" s="187" t="s">
        <v>12</v>
      </c>
      <c r="K112" s="339">
        <f>I112*J94</f>
        <v>0</v>
      </c>
      <c r="L112" s="204" t="s">
        <v>1</v>
      </c>
      <c r="M112" s="187"/>
      <c r="N112" s="187" t="s">
        <v>12</v>
      </c>
      <c r="O112" s="339">
        <f>M112*N94</f>
        <v>0</v>
      </c>
      <c r="P112" s="187" t="s">
        <v>1</v>
      </c>
      <c r="Q112" s="344">
        <f t="shared" si="11"/>
        <v>0</v>
      </c>
      <c r="R112" s="205" t="s">
        <v>1</v>
      </c>
      <c r="S112" s="346">
        <f>IF(Q112&gt;M87-1,1,0)</f>
        <v>0</v>
      </c>
      <c r="T112" s="185"/>
      <c r="U112" s="210"/>
      <c r="V112" s="211"/>
      <c r="W112" s="212"/>
    </row>
    <row r="113" spans="1:23" ht="22.5" customHeight="1">
      <c r="A113" s="232">
        <f t="shared" si="10"/>
        <v>45370</v>
      </c>
      <c r="B113" s="233" t="str">
        <f t="shared" si="8"/>
        <v>火</v>
      </c>
      <c r="C113" s="209"/>
      <c r="D113" s="185" t="s">
        <v>1</v>
      </c>
      <c r="E113" s="202"/>
      <c r="F113" s="187" t="s">
        <v>12</v>
      </c>
      <c r="G113" s="339">
        <f>E113*F94</f>
        <v>0</v>
      </c>
      <c r="H113" s="187" t="s">
        <v>1</v>
      </c>
      <c r="I113" s="203"/>
      <c r="J113" s="187" t="s">
        <v>12</v>
      </c>
      <c r="K113" s="339">
        <f>I113*J94</f>
        <v>0</v>
      </c>
      <c r="L113" s="204" t="s">
        <v>1</v>
      </c>
      <c r="M113" s="187"/>
      <c r="N113" s="187" t="s">
        <v>12</v>
      </c>
      <c r="O113" s="339">
        <f>M113*N94</f>
        <v>0</v>
      </c>
      <c r="P113" s="187" t="s">
        <v>1</v>
      </c>
      <c r="Q113" s="344">
        <f t="shared" si="11"/>
        <v>0</v>
      </c>
      <c r="R113" s="205" t="s">
        <v>1</v>
      </c>
      <c r="S113" s="346">
        <f>IF(Q113&gt;M87-1,1,0)</f>
        <v>0</v>
      </c>
      <c r="T113" s="185"/>
      <c r="U113" s="210"/>
      <c r="V113" s="211"/>
      <c r="W113" s="212"/>
    </row>
    <row r="114" spans="1:23" ht="22.5" customHeight="1">
      <c r="A114" s="232">
        <f t="shared" si="10"/>
        <v>45371</v>
      </c>
      <c r="B114" s="233" t="str">
        <f t="shared" si="8"/>
        <v>水</v>
      </c>
      <c r="C114" s="209"/>
      <c r="D114" s="185" t="s">
        <v>1</v>
      </c>
      <c r="E114" s="202"/>
      <c r="F114" s="187" t="s">
        <v>12</v>
      </c>
      <c r="G114" s="339">
        <f>E114*F94</f>
        <v>0</v>
      </c>
      <c r="H114" s="187" t="s">
        <v>1</v>
      </c>
      <c r="I114" s="203"/>
      <c r="J114" s="187" t="s">
        <v>12</v>
      </c>
      <c r="K114" s="339">
        <f>I114*J94</f>
        <v>0</v>
      </c>
      <c r="L114" s="204" t="s">
        <v>1</v>
      </c>
      <c r="M114" s="187"/>
      <c r="N114" s="187" t="s">
        <v>12</v>
      </c>
      <c r="O114" s="339">
        <f>M114*N94</f>
        <v>0</v>
      </c>
      <c r="P114" s="187" t="s">
        <v>1</v>
      </c>
      <c r="Q114" s="344">
        <f t="shared" si="11"/>
        <v>0</v>
      </c>
      <c r="R114" s="205" t="s">
        <v>1</v>
      </c>
      <c r="S114" s="346">
        <f>IF(Q114&gt;M87-1,1,0)</f>
        <v>0</v>
      </c>
      <c r="T114" s="185"/>
      <c r="U114" s="210"/>
      <c r="V114" s="211"/>
      <c r="W114" s="212"/>
    </row>
    <row r="115" spans="1:23" ht="22.5" customHeight="1">
      <c r="A115" s="232">
        <f t="shared" si="10"/>
        <v>45372</v>
      </c>
      <c r="B115" s="233" t="str">
        <f t="shared" si="8"/>
        <v>木</v>
      </c>
      <c r="C115" s="209"/>
      <c r="D115" s="185" t="s">
        <v>1</v>
      </c>
      <c r="E115" s="202"/>
      <c r="F115" s="187" t="s">
        <v>12</v>
      </c>
      <c r="G115" s="339">
        <f>E115*F94</f>
        <v>0</v>
      </c>
      <c r="H115" s="187" t="s">
        <v>1</v>
      </c>
      <c r="I115" s="203"/>
      <c r="J115" s="187" t="s">
        <v>12</v>
      </c>
      <c r="K115" s="339">
        <f>I115*J94</f>
        <v>0</v>
      </c>
      <c r="L115" s="204" t="s">
        <v>1</v>
      </c>
      <c r="M115" s="187"/>
      <c r="N115" s="187" t="s">
        <v>12</v>
      </c>
      <c r="O115" s="339">
        <f>M115*N94</f>
        <v>0</v>
      </c>
      <c r="P115" s="187" t="s">
        <v>1</v>
      </c>
      <c r="Q115" s="344">
        <f t="shared" si="11"/>
        <v>0</v>
      </c>
      <c r="R115" s="205" t="s">
        <v>1</v>
      </c>
      <c r="S115" s="346">
        <f>IF(Q115&gt;M87-1,1,0)</f>
        <v>0</v>
      </c>
      <c r="T115" s="185"/>
      <c r="U115" s="210"/>
      <c r="V115" s="211"/>
      <c r="W115" s="212"/>
    </row>
    <row r="116" spans="1:23" ht="22.5" customHeight="1">
      <c r="A116" s="232">
        <f t="shared" si="10"/>
        <v>45373</v>
      </c>
      <c r="B116" s="233" t="str">
        <f t="shared" si="8"/>
        <v>金</v>
      </c>
      <c r="C116" s="209"/>
      <c r="D116" s="185" t="s">
        <v>1</v>
      </c>
      <c r="E116" s="202"/>
      <c r="F116" s="187" t="s">
        <v>12</v>
      </c>
      <c r="G116" s="339">
        <f>E116*F94</f>
        <v>0</v>
      </c>
      <c r="H116" s="187" t="s">
        <v>1</v>
      </c>
      <c r="I116" s="203"/>
      <c r="J116" s="187" t="s">
        <v>12</v>
      </c>
      <c r="K116" s="339">
        <f>I116*J94</f>
        <v>0</v>
      </c>
      <c r="L116" s="204" t="s">
        <v>1</v>
      </c>
      <c r="M116" s="187"/>
      <c r="N116" s="187" t="s">
        <v>12</v>
      </c>
      <c r="O116" s="339">
        <f>M116*N94</f>
        <v>0</v>
      </c>
      <c r="P116" s="187" t="s">
        <v>1</v>
      </c>
      <c r="Q116" s="344">
        <f t="shared" si="11"/>
        <v>0</v>
      </c>
      <c r="R116" s="205" t="s">
        <v>1</v>
      </c>
      <c r="S116" s="346">
        <f>IF(Q116&gt;M87-1,1,0)</f>
        <v>0</v>
      </c>
      <c r="T116" s="185"/>
      <c r="U116" s="210"/>
      <c r="V116" s="211"/>
      <c r="W116" s="212"/>
    </row>
    <row r="117" spans="1:23" ht="22.5" customHeight="1">
      <c r="A117" s="232">
        <f t="shared" si="10"/>
        <v>45374</v>
      </c>
      <c r="B117" s="233" t="str">
        <f t="shared" si="8"/>
        <v>土</v>
      </c>
      <c r="C117" s="209"/>
      <c r="D117" s="185" t="s">
        <v>1</v>
      </c>
      <c r="E117" s="202"/>
      <c r="F117" s="187" t="s">
        <v>12</v>
      </c>
      <c r="G117" s="339">
        <f>E117*F94</f>
        <v>0</v>
      </c>
      <c r="H117" s="187" t="s">
        <v>1</v>
      </c>
      <c r="I117" s="203"/>
      <c r="J117" s="187" t="s">
        <v>12</v>
      </c>
      <c r="K117" s="339">
        <f>I117*J94</f>
        <v>0</v>
      </c>
      <c r="L117" s="204" t="s">
        <v>1</v>
      </c>
      <c r="M117" s="187"/>
      <c r="N117" s="187" t="s">
        <v>12</v>
      </c>
      <c r="O117" s="339">
        <f>M117*N94</f>
        <v>0</v>
      </c>
      <c r="P117" s="187" t="s">
        <v>1</v>
      </c>
      <c r="Q117" s="344">
        <f t="shared" si="11"/>
        <v>0</v>
      </c>
      <c r="R117" s="205" t="s">
        <v>1</v>
      </c>
      <c r="S117" s="346">
        <f>IF(Q117&gt;M87-1,1,0)</f>
        <v>0</v>
      </c>
      <c r="T117" s="185"/>
      <c r="U117" s="210"/>
      <c r="V117" s="211"/>
      <c r="W117" s="212"/>
    </row>
    <row r="118" spans="1:23" ht="22.5" customHeight="1">
      <c r="A118" s="232">
        <f t="shared" si="10"/>
        <v>45375</v>
      </c>
      <c r="B118" s="233" t="str">
        <f t="shared" si="8"/>
        <v>日</v>
      </c>
      <c r="C118" s="209"/>
      <c r="D118" s="185" t="s">
        <v>1</v>
      </c>
      <c r="E118" s="202"/>
      <c r="F118" s="187" t="s">
        <v>12</v>
      </c>
      <c r="G118" s="339">
        <f>E118*F94</f>
        <v>0</v>
      </c>
      <c r="H118" s="187" t="s">
        <v>1</v>
      </c>
      <c r="I118" s="203"/>
      <c r="J118" s="187" t="s">
        <v>12</v>
      </c>
      <c r="K118" s="339">
        <f>I118*J94</f>
        <v>0</v>
      </c>
      <c r="L118" s="204" t="s">
        <v>1</v>
      </c>
      <c r="M118" s="187"/>
      <c r="N118" s="187" t="s">
        <v>12</v>
      </c>
      <c r="O118" s="339">
        <f>M118*N94</f>
        <v>0</v>
      </c>
      <c r="P118" s="187" t="s">
        <v>1</v>
      </c>
      <c r="Q118" s="344">
        <f t="shared" si="11"/>
        <v>0</v>
      </c>
      <c r="R118" s="205" t="s">
        <v>1</v>
      </c>
      <c r="S118" s="346">
        <f>IF(Q118&gt;M87-1,1,0)</f>
        <v>0</v>
      </c>
      <c r="T118" s="185"/>
      <c r="U118" s="210"/>
      <c r="V118" s="211"/>
      <c r="W118" s="212"/>
    </row>
    <row r="119" spans="1:23" ht="22.5" customHeight="1">
      <c r="A119" s="232">
        <f t="shared" si="10"/>
        <v>45376</v>
      </c>
      <c r="B119" s="233" t="str">
        <f t="shared" si="8"/>
        <v>月</v>
      </c>
      <c r="C119" s="209"/>
      <c r="D119" s="185" t="s">
        <v>1</v>
      </c>
      <c r="E119" s="202"/>
      <c r="F119" s="187" t="s">
        <v>12</v>
      </c>
      <c r="G119" s="339">
        <f>E119*F94</f>
        <v>0</v>
      </c>
      <c r="H119" s="187" t="s">
        <v>1</v>
      </c>
      <c r="I119" s="203"/>
      <c r="J119" s="187" t="s">
        <v>12</v>
      </c>
      <c r="K119" s="339">
        <f>I119*J94</f>
        <v>0</v>
      </c>
      <c r="L119" s="204" t="s">
        <v>1</v>
      </c>
      <c r="M119" s="187"/>
      <c r="N119" s="187" t="s">
        <v>12</v>
      </c>
      <c r="O119" s="339">
        <f>M119*N94</f>
        <v>0</v>
      </c>
      <c r="P119" s="187" t="s">
        <v>1</v>
      </c>
      <c r="Q119" s="344">
        <f t="shared" si="11"/>
        <v>0</v>
      </c>
      <c r="R119" s="205" t="s">
        <v>1</v>
      </c>
      <c r="S119" s="346">
        <f>IF(Q119&gt;M87-1,1,0)</f>
        <v>0</v>
      </c>
      <c r="T119" s="185"/>
      <c r="U119" s="210"/>
      <c r="V119" s="211"/>
      <c r="W119" s="212"/>
    </row>
    <row r="120" spans="1:23" ht="22.5" customHeight="1">
      <c r="A120" s="232">
        <f t="shared" si="10"/>
        <v>45377</v>
      </c>
      <c r="B120" s="233" t="str">
        <f t="shared" si="8"/>
        <v>火</v>
      </c>
      <c r="C120" s="209"/>
      <c r="D120" s="185" t="s">
        <v>1</v>
      </c>
      <c r="E120" s="202"/>
      <c r="F120" s="187" t="s">
        <v>12</v>
      </c>
      <c r="G120" s="339">
        <f>E120*F94</f>
        <v>0</v>
      </c>
      <c r="H120" s="187" t="s">
        <v>1</v>
      </c>
      <c r="I120" s="203"/>
      <c r="J120" s="187" t="s">
        <v>12</v>
      </c>
      <c r="K120" s="339">
        <f>I120*J94</f>
        <v>0</v>
      </c>
      <c r="L120" s="204" t="s">
        <v>1</v>
      </c>
      <c r="M120" s="187"/>
      <c r="N120" s="187" t="s">
        <v>12</v>
      </c>
      <c r="O120" s="339">
        <f>M120*N94</f>
        <v>0</v>
      </c>
      <c r="P120" s="187" t="s">
        <v>1</v>
      </c>
      <c r="Q120" s="344">
        <f t="shared" si="11"/>
        <v>0</v>
      </c>
      <c r="R120" s="205" t="s">
        <v>1</v>
      </c>
      <c r="S120" s="346">
        <f>IF(Q120&gt;M87-1,1,0)</f>
        <v>0</v>
      </c>
      <c r="T120" s="185"/>
      <c r="U120" s="210"/>
      <c r="V120" s="211"/>
      <c r="W120" s="212"/>
    </row>
    <row r="121" spans="1:23" ht="22.5" customHeight="1">
      <c r="A121" s="232">
        <f t="shared" si="10"/>
        <v>45378</v>
      </c>
      <c r="B121" s="233" t="str">
        <f t="shared" si="8"/>
        <v>水</v>
      </c>
      <c r="C121" s="209"/>
      <c r="D121" s="185" t="s">
        <v>1</v>
      </c>
      <c r="E121" s="202"/>
      <c r="F121" s="187" t="s">
        <v>12</v>
      </c>
      <c r="G121" s="339">
        <f>E121*F94</f>
        <v>0</v>
      </c>
      <c r="H121" s="187" t="s">
        <v>1</v>
      </c>
      <c r="I121" s="203"/>
      <c r="J121" s="187" t="s">
        <v>12</v>
      </c>
      <c r="K121" s="339">
        <f>I121*J94</f>
        <v>0</v>
      </c>
      <c r="L121" s="204" t="s">
        <v>1</v>
      </c>
      <c r="M121" s="187"/>
      <c r="N121" s="187" t="s">
        <v>12</v>
      </c>
      <c r="O121" s="339">
        <f>M121*N94</f>
        <v>0</v>
      </c>
      <c r="P121" s="187" t="s">
        <v>1</v>
      </c>
      <c r="Q121" s="344">
        <f t="shared" si="11"/>
        <v>0</v>
      </c>
      <c r="R121" s="205" t="s">
        <v>1</v>
      </c>
      <c r="S121" s="346">
        <f>IF(Q121&gt;M87-1,1,0)</f>
        <v>0</v>
      </c>
      <c r="T121" s="185"/>
      <c r="U121" s="210"/>
      <c r="V121" s="211"/>
      <c r="W121" s="212"/>
    </row>
    <row r="122" spans="1:23" ht="22.5" customHeight="1">
      <c r="A122" s="232">
        <f t="shared" si="10"/>
        <v>45379</v>
      </c>
      <c r="B122" s="233" t="str">
        <f t="shared" si="8"/>
        <v>木</v>
      </c>
      <c r="C122" s="209"/>
      <c r="D122" s="185" t="s">
        <v>1</v>
      </c>
      <c r="E122" s="202"/>
      <c r="F122" s="187" t="s">
        <v>12</v>
      </c>
      <c r="G122" s="339">
        <f>E122*F94</f>
        <v>0</v>
      </c>
      <c r="H122" s="187" t="s">
        <v>1</v>
      </c>
      <c r="I122" s="203"/>
      <c r="J122" s="187" t="s">
        <v>12</v>
      </c>
      <c r="K122" s="339">
        <f>I122*J94</f>
        <v>0</v>
      </c>
      <c r="L122" s="204" t="s">
        <v>1</v>
      </c>
      <c r="M122" s="187"/>
      <c r="N122" s="187" t="s">
        <v>12</v>
      </c>
      <c r="O122" s="339">
        <f>M122*N94</f>
        <v>0</v>
      </c>
      <c r="P122" s="187" t="s">
        <v>1</v>
      </c>
      <c r="Q122" s="344">
        <f t="shared" si="11"/>
        <v>0</v>
      </c>
      <c r="R122" s="205" t="s">
        <v>1</v>
      </c>
      <c r="S122" s="346">
        <f>IF(Q122&gt;M87-1,1,0)</f>
        <v>0</v>
      </c>
      <c r="T122" s="185"/>
      <c r="U122" s="210"/>
      <c r="V122" s="211"/>
      <c r="W122" s="212"/>
    </row>
    <row r="123" spans="1:23" ht="22.5" customHeight="1">
      <c r="A123" s="232">
        <f>IF(A122=EOMONTH('2024'!$C$4,0),"",A122+1)</f>
        <v>45380</v>
      </c>
      <c r="B123" s="233" t="str">
        <f t="shared" si="8"/>
        <v>金</v>
      </c>
      <c r="C123" s="209"/>
      <c r="D123" s="185" t="s">
        <v>1</v>
      </c>
      <c r="E123" s="202"/>
      <c r="F123" s="187" t="s">
        <v>12</v>
      </c>
      <c r="G123" s="339">
        <f>E123*F94</f>
        <v>0</v>
      </c>
      <c r="H123" s="187" t="s">
        <v>1</v>
      </c>
      <c r="I123" s="203"/>
      <c r="J123" s="187" t="s">
        <v>12</v>
      </c>
      <c r="K123" s="339">
        <f>I123*J94</f>
        <v>0</v>
      </c>
      <c r="L123" s="204" t="s">
        <v>1</v>
      </c>
      <c r="M123" s="187"/>
      <c r="N123" s="187" t="s">
        <v>12</v>
      </c>
      <c r="O123" s="339">
        <f>M123*N94</f>
        <v>0</v>
      </c>
      <c r="P123" s="187" t="s">
        <v>1</v>
      </c>
      <c r="Q123" s="344">
        <f t="shared" si="11"/>
        <v>0</v>
      </c>
      <c r="R123" s="205" t="s">
        <v>1</v>
      </c>
      <c r="S123" s="346">
        <f>IF(Q123&gt;M87-1,1,0)</f>
        <v>0</v>
      </c>
      <c r="T123" s="185"/>
      <c r="U123" s="210"/>
      <c r="V123" s="211"/>
      <c r="W123" s="212"/>
    </row>
    <row r="124" spans="1:23" ht="22.5" customHeight="1">
      <c r="A124" s="232">
        <f>IF(OR(A123="",A123=EOMONTH('2024'!$C$4,0)),"",A123+1)</f>
        <v>45381</v>
      </c>
      <c r="B124" s="233" t="str">
        <f t="shared" si="8"/>
        <v>土</v>
      </c>
      <c r="C124" s="209"/>
      <c r="D124" s="185" t="s">
        <v>1</v>
      </c>
      <c r="E124" s="202"/>
      <c r="F124" s="187" t="s">
        <v>12</v>
      </c>
      <c r="G124" s="339">
        <f>E124*F94</f>
        <v>0</v>
      </c>
      <c r="H124" s="187" t="s">
        <v>1</v>
      </c>
      <c r="I124" s="203"/>
      <c r="J124" s="187" t="s">
        <v>12</v>
      </c>
      <c r="K124" s="339">
        <f>I124*J94</f>
        <v>0</v>
      </c>
      <c r="L124" s="204" t="s">
        <v>1</v>
      </c>
      <c r="M124" s="187"/>
      <c r="N124" s="187" t="s">
        <v>12</v>
      </c>
      <c r="O124" s="339">
        <f>M124*N94</f>
        <v>0</v>
      </c>
      <c r="P124" s="187" t="s">
        <v>1</v>
      </c>
      <c r="Q124" s="344">
        <f t="shared" si="11"/>
        <v>0</v>
      </c>
      <c r="R124" s="205" t="s">
        <v>1</v>
      </c>
      <c r="S124" s="346">
        <f>IF(Q124&gt;M87-1,1,0)</f>
        <v>0</v>
      </c>
      <c r="T124" s="185"/>
      <c r="U124" s="210"/>
      <c r="V124" s="211"/>
      <c r="W124" s="212"/>
    </row>
    <row r="125" spans="1:23" ht="22.5" customHeight="1" thickBot="1">
      <c r="A125" s="232">
        <f>IF(OR(A124="",A124=EOMONTH('2024'!$C$4,0)),"",A124+1)</f>
        <v>45382</v>
      </c>
      <c r="B125" s="233" t="str">
        <f t="shared" si="8"/>
        <v>日</v>
      </c>
      <c r="C125" s="209"/>
      <c r="D125" s="185" t="s">
        <v>1</v>
      </c>
      <c r="E125" s="202"/>
      <c r="F125" s="187" t="s">
        <v>12</v>
      </c>
      <c r="G125" s="339">
        <f>E125*F94</f>
        <v>0</v>
      </c>
      <c r="H125" s="187" t="s">
        <v>1</v>
      </c>
      <c r="I125" s="216"/>
      <c r="J125" s="217" t="s">
        <v>12</v>
      </c>
      <c r="K125" s="342">
        <f>I125*J94</f>
        <v>0</v>
      </c>
      <c r="L125" s="218" t="s">
        <v>1</v>
      </c>
      <c r="M125" s="187"/>
      <c r="N125" s="187" t="s">
        <v>12</v>
      </c>
      <c r="O125" s="339">
        <f>M125*N94</f>
        <v>0</v>
      </c>
      <c r="P125" s="187" t="s">
        <v>1</v>
      </c>
      <c r="Q125" s="344">
        <f t="shared" si="11"/>
        <v>0</v>
      </c>
      <c r="R125" s="205" t="s">
        <v>1</v>
      </c>
      <c r="S125" s="346">
        <f>IF(Q125&gt;M87-1,1,0)</f>
        <v>0</v>
      </c>
      <c r="T125" s="219"/>
      <c r="U125" s="220"/>
      <c r="V125" s="221"/>
      <c r="W125" s="222"/>
    </row>
    <row r="126" spans="1:23" ht="22.5" customHeight="1" thickTop="1" thickBot="1">
      <c r="A126" s="250" t="s">
        <v>60</v>
      </c>
      <c r="B126" s="251"/>
      <c r="C126" s="341">
        <f>COUNT(C95:C125)</f>
        <v>0</v>
      </c>
      <c r="D126" s="223" t="s">
        <v>176</v>
      </c>
      <c r="E126" s="224" t="s">
        <v>176</v>
      </c>
      <c r="F126" s="223"/>
      <c r="G126" s="223"/>
      <c r="H126" s="223" t="s">
        <v>176</v>
      </c>
      <c r="I126" s="227" t="s">
        <v>176</v>
      </c>
      <c r="J126" s="223"/>
      <c r="K126" s="223"/>
      <c r="L126" s="225" t="s">
        <v>176</v>
      </c>
      <c r="M126" s="223" t="s">
        <v>176</v>
      </c>
      <c r="N126" s="223"/>
      <c r="O126" s="223"/>
      <c r="P126" s="225" t="s">
        <v>176</v>
      </c>
      <c r="Q126" s="341">
        <f>SUM(Q95:Q109,Q110:Q125)</f>
        <v>0</v>
      </c>
      <c r="R126" s="226" t="s">
        <v>176</v>
      </c>
      <c r="S126" s="347">
        <f>SUM(S95:S125)</f>
        <v>0</v>
      </c>
      <c r="T126" s="223"/>
      <c r="U126" s="231"/>
      <c r="V126" s="228"/>
      <c r="W126" s="226"/>
    </row>
    <row r="127" spans="1:23" s="173" customFormat="1" ht="22.5" customHeight="1">
      <c r="A127" s="172"/>
      <c r="B127" s="172"/>
      <c r="C127" s="144">
        <f>'2024'!$A$1</f>
        <v>2024</v>
      </c>
      <c r="D127" s="172" t="s">
        <v>0</v>
      </c>
      <c r="E127" s="172"/>
      <c r="F127" s="172"/>
      <c r="G127" s="174"/>
      <c r="H127" s="172" t="s">
        <v>0</v>
      </c>
      <c r="I127" s="172"/>
      <c r="J127" s="172"/>
      <c r="K127" s="174"/>
      <c r="L127" s="172" t="s">
        <v>0</v>
      </c>
      <c r="M127" s="172"/>
      <c r="N127" s="172"/>
      <c r="O127" s="172">
        <v>4</v>
      </c>
      <c r="P127" s="172" t="s">
        <v>0</v>
      </c>
      <c r="Q127" s="173" t="s">
        <v>61</v>
      </c>
      <c r="R127" s="172"/>
    </row>
    <row r="128" spans="1:23" ht="22.5" customHeight="1" thickBot="1">
      <c r="G128" s="178"/>
      <c r="K128" s="178"/>
      <c r="O128" s="178"/>
    </row>
    <row r="129" spans="1:23" ht="22.5" customHeight="1" thickBot="1">
      <c r="B129" s="234" t="s">
        <v>52</v>
      </c>
      <c r="C129" s="235"/>
      <c r="D129" s="235"/>
      <c r="E129" s="235"/>
      <c r="F129" s="235"/>
      <c r="G129" s="181" t="s">
        <v>1</v>
      </c>
      <c r="I129" s="234" t="s">
        <v>56</v>
      </c>
      <c r="J129" s="235"/>
      <c r="K129" s="235"/>
      <c r="L129" s="235"/>
      <c r="M129" s="235">
        <v>99999</v>
      </c>
      <c r="N129" s="235"/>
      <c r="O129" s="235"/>
      <c r="P129" s="235"/>
      <c r="Q129" s="182" t="s">
        <v>1</v>
      </c>
      <c r="S129" s="234" t="s">
        <v>62</v>
      </c>
      <c r="T129" s="235"/>
      <c r="U129" s="235"/>
      <c r="V129" s="235"/>
      <c r="W129" s="336" t="e">
        <f>S132/C168</f>
        <v>#DIV/0!</v>
      </c>
    </row>
    <row r="131" spans="1:23" ht="22.5" customHeight="1">
      <c r="B131" s="183"/>
      <c r="Q131" s="245" t="s">
        <v>58</v>
      </c>
      <c r="R131" s="246"/>
      <c r="S131" s="186" t="s">
        <v>59</v>
      </c>
      <c r="T131" s="175"/>
    </row>
    <row r="132" spans="1:23" ht="22.5" customHeight="1">
      <c r="B132" s="183"/>
      <c r="Q132" s="337" t="e">
        <f>Q168/C168</f>
        <v>#DIV/0!</v>
      </c>
      <c r="R132" s="187" t="s">
        <v>1</v>
      </c>
      <c r="S132" s="338">
        <f>SUM(S137:S167)</f>
        <v>0</v>
      </c>
      <c r="T132" s="179"/>
    </row>
    <row r="133" spans="1:23" ht="22.5" customHeight="1" thickBot="1">
      <c r="B133" s="183"/>
      <c r="Q133" s="179"/>
      <c r="R133" s="175"/>
      <c r="S133" s="179"/>
      <c r="T133" s="179"/>
    </row>
    <row r="134" spans="1:23" ht="22.5" customHeight="1" thickBot="1">
      <c r="E134" s="247" t="s">
        <v>172</v>
      </c>
      <c r="F134" s="248"/>
      <c r="G134" s="248"/>
      <c r="H134" s="248"/>
      <c r="I134" s="248" t="s">
        <v>173</v>
      </c>
      <c r="J134" s="248"/>
      <c r="K134" s="248"/>
      <c r="L134" s="248"/>
      <c r="M134" s="248" t="s">
        <v>174</v>
      </c>
      <c r="N134" s="248"/>
      <c r="O134" s="248"/>
      <c r="P134" s="249"/>
      <c r="Q134" s="234" t="s">
        <v>43</v>
      </c>
      <c r="R134" s="240"/>
    </row>
    <row r="135" spans="1:23" s="193" customFormat="1" ht="22.5" customHeight="1" thickBot="1">
      <c r="A135" s="189"/>
      <c r="B135" s="189"/>
      <c r="C135" s="252" t="s">
        <v>5</v>
      </c>
      <c r="D135" s="253"/>
      <c r="E135" s="256"/>
      <c r="F135" s="257"/>
      <c r="G135" s="257"/>
      <c r="H135" s="257"/>
      <c r="I135" s="258"/>
      <c r="J135" s="257"/>
      <c r="K135" s="257"/>
      <c r="L135" s="259"/>
      <c r="M135" s="257"/>
      <c r="N135" s="257"/>
      <c r="O135" s="257"/>
      <c r="P135" s="260"/>
      <c r="Q135" s="241" t="s">
        <v>57</v>
      </c>
      <c r="R135" s="242"/>
      <c r="S135" s="190" t="s">
        <v>175</v>
      </c>
      <c r="T135" s="191" t="s">
        <v>6</v>
      </c>
      <c r="U135" s="229" t="s">
        <v>53</v>
      </c>
      <c r="V135" s="236" t="s">
        <v>7</v>
      </c>
      <c r="W135" s="237"/>
    </row>
    <row r="136" spans="1:23" s="175" customFormat="1" ht="22.5" customHeight="1" thickBot="1">
      <c r="A136" s="180" t="s">
        <v>8</v>
      </c>
      <c r="B136" s="188" t="s">
        <v>9</v>
      </c>
      <c r="C136" s="254"/>
      <c r="D136" s="255"/>
      <c r="E136" s="194" t="s">
        <v>10</v>
      </c>
      <c r="F136" s="261"/>
      <c r="G136" s="261"/>
      <c r="H136" s="195" t="s">
        <v>1</v>
      </c>
      <c r="I136" s="196" t="s">
        <v>10</v>
      </c>
      <c r="J136" s="261"/>
      <c r="K136" s="261"/>
      <c r="L136" s="197" t="s">
        <v>1</v>
      </c>
      <c r="M136" s="195" t="s">
        <v>10</v>
      </c>
      <c r="N136" s="261"/>
      <c r="O136" s="261"/>
      <c r="P136" s="195" t="s">
        <v>1</v>
      </c>
      <c r="Q136" s="243"/>
      <c r="R136" s="244"/>
      <c r="S136" s="198" t="s">
        <v>55</v>
      </c>
      <c r="T136" s="199"/>
      <c r="U136" s="230" t="s">
        <v>176</v>
      </c>
      <c r="V136" s="238"/>
      <c r="W136" s="239"/>
    </row>
    <row r="137" spans="1:23" ht="22.5" customHeight="1">
      <c r="A137" s="232">
        <f>'2024'!C5</f>
        <v>45383</v>
      </c>
      <c r="B137" s="233" t="str">
        <f t="shared" ref="B137:B167" si="12">TEXT(A137,"aaa")</f>
        <v>月</v>
      </c>
      <c r="C137" s="201"/>
      <c r="D137" s="185" t="s">
        <v>1</v>
      </c>
      <c r="E137" s="202"/>
      <c r="F137" s="187" t="s">
        <v>12</v>
      </c>
      <c r="G137" s="339">
        <f>F136*E137</f>
        <v>0</v>
      </c>
      <c r="H137" s="187" t="s">
        <v>1</v>
      </c>
      <c r="I137" s="203"/>
      <c r="J137" s="187" t="s">
        <v>12</v>
      </c>
      <c r="K137" s="339">
        <f>J136*I137</f>
        <v>0</v>
      </c>
      <c r="L137" s="204" t="s">
        <v>1</v>
      </c>
      <c r="M137" s="187"/>
      <c r="N137" s="187" t="s">
        <v>12</v>
      </c>
      <c r="O137" s="339">
        <f>N136*M137</f>
        <v>0</v>
      </c>
      <c r="P137" s="187" t="s">
        <v>1</v>
      </c>
      <c r="Q137" s="343">
        <f>C137+G137+K137+O137</f>
        <v>0</v>
      </c>
      <c r="R137" s="205" t="s">
        <v>1</v>
      </c>
      <c r="S137" s="346">
        <f>IF(Q137&gt;M129-1,1,0)</f>
        <v>0</v>
      </c>
      <c r="T137" s="187"/>
      <c r="U137" s="206"/>
      <c r="V137" s="207"/>
      <c r="W137" s="208"/>
    </row>
    <row r="138" spans="1:23" ht="22.5" customHeight="1">
      <c r="A138" s="232">
        <f>A137+1</f>
        <v>45384</v>
      </c>
      <c r="B138" s="233" t="str">
        <f t="shared" si="12"/>
        <v>火</v>
      </c>
      <c r="C138" s="209"/>
      <c r="D138" s="185" t="s">
        <v>1</v>
      </c>
      <c r="E138" s="202"/>
      <c r="F138" s="187" t="s">
        <v>12</v>
      </c>
      <c r="G138" s="339">
        <f>F136*E138</f>
        <v>0</v>
      </c>
      <c r="H138" s="187" t="s">
        <v>1</v>
      </c>
      <c r="I138" s="203"/>
      <c r="J138" s="187" t="s">
        <v>12</v>
      </c>
      <c r="K138" s="339">
        <f>J136*I138</f>
        <v>0</v>
      </c>
      <c r="L138" s="204" t="s">
        <v>1</v>
      </c>
      <c r="M138" s="187"/>
      <c r="N138" s="187" t="s">
        <v>12</v>
      </c>
      <c r="O138" s="339">
        <f>N136*M138</f>
        <v>0</v>
      </c>
      <c r="P138" s="187" t="s">
        <v>1</v>
      </c>
      <c r="Q138" s="344">
        <f t="shared" ref="Q138:Q151" si="13">C138+G138+K138+O138</f>
        <v>0</v>
      </c>
      <c r="R138" s="205" t="s">
        <v>1</v>
      </c>
      <c r="S138" s="346">
        <f>IF(Q138&gt;M129-1,1,0)</f>
        <v>0</v>
      </c>
      <c r="T138" s="185"/>
      <c r="U138" s="210"/>
      <c r="V138" s="211"/>
      <c r="W138" s="212"/>
    </row>
    <row r="139" spans="1:23" ht="22.5" customHeight="1">
      <c r="A139" s="232">
        <f t="shared" ref="A139:A164" si="14">A138+1</f>
        <v>45385</v>
      </c>
      <c r="B139" s="233" t="str">
        <f t="shared" si="12"/>
        <v>水</v>
      </c>
      <c r="C139" s="209"/>
      <c r="D139" s="185" t="s">
        <v>1</v>
      </c>
      <c r="E139" s="202"/>
      <c r="F139" s="187" t="s">
        <v>12</v>
      </c>
      <c r="G139" s="339">
        <f>F136*E139</f>
        <v>0</v>
      </c>
      <c r="H139" s="187" t="s">
        <v>1</v>
      </c>
      <c r="I139" s="203"/>
      <c r="J139" s="187" t="s">
        <v>12</v>
      </c>
      <c r="K139" s="339">
        <f>J136*I139</f>
        <v>0</v>
      </c>
      <c r="L139" s="204" t="s">
        <v>1</v>
      </c>
      <c r="M139" s="187"/>
      <c r="N139" s="187" t="s">
        <v>12</v>
      </c>
      <c r="O139" s="339">
        <f>N136*M139</f>
        <v>0</v>
      </c>
      <c r="P139" s="187" t="s">
        <v>1</v>
      </c>
      <c r="Q139" s="344">
        <f t="shared" si="13"/>
        <v>0</v>
      </c>
      <c r="R139" s="205" t="s">
        <v>1</v>
      </c>
      <c r="S139" s="346">
        <f>IF(Q139&gt;M129-1,1,0)</f>
        <v>0</v>
      </c>
      <c r="T139" s="185"/>
      <c r="U139" s="210"/>
      <c r="V139" s="211"/>
      <c r="W139" s="212"/>
    </row>
    <row r="140" spans="1:23" ht="22.5" customHeight="1">
      <c r="A140" s="232">
        <f t="shared" si="14"/>
        <v>45386</v>
      </c>
      <c r="B140" s="233" t="str">
        <f t="shared" si="12"/>
        <v>木</v>
      </c>
      <c r="C140" s="209"/>
      <c r="D140" s="185" t="s">
        <v>1</v>
      </c>
      <c r="E140" s="202"/>
      <c r="F140" s="187" t="s">
        <v>12</v>
      </c>
      <c r="G140" s="339">
        <f>F136*E140</f>
        <v>0</v>
      </c>
      <c r="H140" s="187" t="s">
        <v>1</v>
      </c>
      <c r="I140" s="203"/>
      <c r="J140" s="187" t="s">
        <v>12</v>
      </c>
      <c r="K140" s="339">
        <f>J136*I140</f>
        <v>0</v>
      </c>
      <c r="L140" s="204" t="s">
        <v>1</v>
      </c>
      <c r="M140" s="187"/>
      <c r="N140" s="187" t="s">
        <v>12</v>
      </c>
      <c r="O140" s="339">
        <f>N136*M140</f>
        <v>0</v>
      </c>
      <c r="P140" s="187" t="s">
        <v>1</v>
      </c>
      <c r="Q140" s="344">
        <f t="shared" si="13"/>
        <v>0</v>
      </c>
      <c r="R140" s="205" t="s">
        <v>1</v>
      </c>
      <c r="S140" s="346">
        <f>IF(Q140&gt;M129-1,1,0)</f>
        <v>0</v>
      </c>
      <c r="T140" s="185"/>
      <c r="U140" s="210"/>
      <c r="V140" s="211"/>
      <c r="W140" s="212"/>
    </row>
    <row r="141" spans="1:23" ht="22.5" customHeight="1">
      <c r="A141" s="232">
        <f t="shared" si="14"/>
        <v>45387</v>
      </c>
      <c r="B141" s="233" t="str">
        <f t="shared" si="12"/>
        <v>金</v>
      </c>
      <c r="C141" s="209"/>
      <c r="D141" s="185" t="s">
        <v>1</v>
      </c>
      <c r="E141" s="202"/>
      <c r="F141" s="187" t="s">
        <v>12</v>
      </c>
      <c r="G141" s="339">
        <f>F136*E141</f>
        <v>0</v>
      </c>
      <c r="H141" s="187" t="s">
        <v>1</v>
      </c>
      <c r="I141" s="203"/>
      <c r="J141" s="187" t="s">
        <v>12</v>
      </c>
      <c r="K141" s="339">
        <f>J136*I141</f>
        <v>0</v>
      </c>
      <c r="L141" s="204" t="s">
        <v>1</v>
      </c>
      <c r="M141" s="187"/>
      <c r="N141" s="187" t="s">
        <v>12</v>
      </c>
      <c r="O141" s="339">
        <f>N136*M141</f>
        <v>0</v>
      </c>
      <c r="P141" s="187" t="s">
        <v>1</v>
      </c>
      <c r="Q141" s="344">
        <f t="shared" si="13"/>
        <v>0</v>
      </c>
      <c r="R141" s="205" t="s">
        <v>1</v>
      </c>
      <c r="S141" s="346">
        <f>IF(Q141&gt;M129-1,1,0)</f>
        <v>0</v>
      </c>
      <c r="T141" s="185"/>
      <c r="U141" s="210"/>
      <c r="V141" s="211"/>
      <c r="W141" s="212"/>
    </row>
    <row r="142" spans="1:23" ht="22.5" customHeight="1">
      <c r="A142" s="232">
        <f t="shared" si="14"/>
        <v>45388</v>
      </c>
      <c r="B142" s="233" t="str">
        <f t="shared" si="12"/>
        <v>土</v>
      </c>
      <c r="C142" s="209"/>
      <c r="D142" s="185" t="s">
        <v>1</v>
      </c>
      <c r="E142" s="202"/>
      <c r="F142" s="187" t="s">
        <v>12</v>
      </c>
      <c r="G142" s="339">
        <f>E142*F136</f>
        <v>0</v>
      </c>
      <c r="H142" s="187" t="s">
        <v>1</v>
      </c>
      <c r="I142" s="203"/>
      <c r="J142" s="187" t="s">
        <v>12</v>
      </c>
      <c r="K142" s="339">
        <f>I142*J136</f>
        <v>0</v>
      </c>
      <c r="L142" s="204" t="s">
        <v>1</v>
      </c>
      <c r="M142" s="187"/>
      <c r="N142" s="187" t="s">
        <v>12</v>
      </c>
      <c r="O142" s="339">
        <f>M142*N136</f>
        <v>0</v>
      </c>
      <c r="P142" s="187" t="s">
        <v>1</v>
      </c>
      <c r="Q142" s="344">
        <f t="shared" si="13"/>
        <v>0</v>
      </c>
      <c r="R142" s="205" t="s">
        <v>1</v>
      </c>
      <c r="S142" s="346">
        <f>IF(Q142&gt;M129-1,1,0)</f>
        <v>0</v>
      </c>
      <c r="T142" s="185"/>
      <c r="U142" s="210"/>
      <c r="V142" s="211"/>
      <c r="W142" s="212"/>
    </row>
    <row r="143" spans="1:23" ht="22.5" customHeight="1">
      <c r="A143" s="232">
        <f t="shared" si="14"/>
        <v>45389</v>
      </c>
      <c r="B143" s="233" t="str">
        <f t="shared" si="12"/>
        <v>日</v>
      </c>
      <c r="C143" s="209"/>
      <c r="D143" s="185" t="s">
        <v>1</v>
      </c>
      <c r="E143" s="202"/>
      <c r="F143" s="187" t="s">
        <v>12</v>
      </c>
      <c r="G143" s="339">
        <f>E143*F136</f>
        <v>0</v>
      </c>
      <c r="H143" s="187" t="s">
        <v>1</v>
      </c>
      <c r="I143" s="203"/>
      <c r="J143" s="187" t="s">
        <v>12</v>
      </c>
      <c r="K143" s="339">
        <f>I143*J136</f>
        <v>0</v>
      </c>
      <c r="L143" s="204" t="s">
        <v>1</v>
      </c>
      <c r="M143" s="187"/>
      <c r="N143" s="187" t="s">
        <v>12</v>
      </c>
      <c r="O143" s="339">
        <f>M143*N136</f>
        <v>0</v>
      </c>
      <c r="P143" s="187" t="s">
        <v>1</v>
      </c>
      <c r="Q143" s="344">
        <f t="shared" si="13"/>
        <v>0</v>
      </c>
      <c r="R143" s="205" t="s">
        <v>1</v>
      </c>
      <c r="S143" s="346">
        <f>IF(Q143&gt;M129-1,1,0)</f>
        <v>0</v>
      </c>
      <c r="T143" s="185"/>
      <c r="U143" s="210"/>
      <c r="V143" s="211"/>
      <c r="W143" s="212"/>
    </row>
    <row r="144" spans="1:23" ht="22.5" customHeight="1">
      <c r="A144" s="232">
        <f t="shared" si="14"/>
        <v>45390</v>
      </c>
      <c r="B144" s="233" t="str">
        <f t="shared" si="12"/>
        <v>月</v>
      </c>
      <c r="C144" s="209"/>
      <c r="D144" s="185" t="s">
        <v>1</v>
      </c>
      <c r="E144" s="202"/>
      <c r="F144" s="187" t="s">
        <v>12</v>
      </c>
      <c r="G144" s="339">
        <f>E144*F136</f>
        <v>0</v>
      </c>
      <c r="H144" s="187" t="s">
        <v>1</v>
      </c>
      <c r="I144" s="203"/>
      <c r="J144" s="187" t="s">
        <v>12</v>
      </c>
      <c r="K144" s="339">
        <f>I144*J136</f>
        <v>0</v>
      </c>
      <c r="L144" s="204" t="s">
        <v>1</v>
      </c>
      <c r="M144" s="187"/>
      <c r="N144" s="187" t="s">
        <v>12</v>
      </c>
      <c r="O144" s="339">
        <f>M144*N136</f>
        <v>0</v>
      </c>
      <c r="P144" s="187" t="s">
        <v>1</v>
      </c>
      <c r="Q144" s="344">
        <f t="shared" si="13"/>
        <v>0</v>
      </c>
      <c r="R144" s="205" t="s">
        <v>1</v>
      </c>
      <c r="S144" s="346">
        <f>IF(Q144&gt;M129-1,1,0)</f>
        <v>0</v>
      </c>
      <c r="T144" s="185"/>
      <c r="U144" s="210"/>
      <c r="V144" s="211"/>
      <c r="W144" s="212"/>
    </row>
    <row r="145" spans="1:23" ht="22.5" customHeight="1">
      <c r="A145" s="232">
        <f t="shared" si="14"/>
        <v>45391</v>
      </c>
      <c r="B145" s="233" t="str">
        <f t="shared" si="12"/>
        <v>火</v>
      </c>
      <c r="C145" s="209"/>
      <c r="D145" s="185" t="s">
        <v>1</v>
      </c>
      <c r="E145" s="202"/>
      <c r="F145" s="187" t="s">
        <v>12</v>
      </c>
      <c r="G145" s="339">
        <f>E145*F136</f>
        <v>0</v>
      </c>
      <c r="H145" s="187" t="s">
        <v>1</v>
      </c>
      <c r="I145" s="203"/>
      <c r="J145" s="187" t="s">
        <v>12</v>
      </c>
      <c r="K145" s="339">
        <f>I145*J136</f>
        <v>0</v>
      </c>
      <c r="L145" s="204" t="s">
        <v>1</v>
      </c>
      <c r="M145" s="187"/>
      <c r="N145" s="187" t="s">
        <v>12</v>
      </c>
      <c r="O145" s="339">
        <f>M145*N136</f>
        <v>0</v>
      </c>
      <c r="P145" s="187" t="s">
        <v>1</v>
      </c>
      <c r="Q145" s="344">
        <f t="shared" si="13"/>
        <v>0</v>
      </c>
      <c r="R145" s="205" t="s">
        <v>1</v>
      </c>
      <c r="S145" s="346">
        <f>IF(Q145&gt;M129-1,1,0)</f>
        <v>0</v>
      </c>
      <c r="T145" s="185"/>
      <c r="U145" s="210"/>
      <c r="V145" s="211"/>
      <c r="W145" s="212"/>
    </row>
    <row r="146" spans="1:23" ht="22.5" customHeight="1">
      <c r="A146" s="232">
        <f t="shared" si="14"/>
        <v>45392</v>
      </c>
      <c r="B146" s="233" t="str">
        <f t="shared" si="12"/>
        <v>水</v>
      </c>
      <c r="C146" s="209"/>
      <c r="D146" s="185" t="s">
        <v>1</v>
      </c>
      <c r="E146" s="202"/>
      <c r="F146" s="187" t="s">
        <v>12</v>
      </c>
      <c r="G146" s="339">
        <f>E146*F136</f>
        <v>0</v>
      </c>
      <c r="H146" s="187" t="s">
        <v>1</v>
      </c>
      <c r="I146" s="203"/>
      <c r="J146" s="187" t="s">
        <v>12</v>
      </c>
      <c r="K146" s="339">
        <f>I146*J136</f>
        <v>0</v>
      </c>
      <c r="L146" s="204" t="s">
        <v>1</v>
      </c>
      <c r="M146" s="187"/>
      <c r="N146" s="187" t="s">
        <v>12</v>
      </c>
      <c r="O146" s="339">
        <f>M146*N136</f>
        <v>0</v>
      </c>
      <c r="P146" s="187" t="s">
        <v>1</v>
      </c>
      <c r="Q146" s="344">
        <f t="shared" si="13"/>
        <v>0</v>
      </c>
      <c r="R146" s="205" t="s">
        <v>1</v>
      </c>
      <c r="S146" s="346">
        <f>IF(Q146&gt;M129-1,1,0)</f>
        <v>0</v>
      </c>
      <c r="T146" s="185"/>
      <c r="U146" s="210"/>
      <c r="V146" s="211"/>
      <c r="W146" s="212"/>
    </row>
    <row r="147" spans="1:23" ht="22.5" customHeight="1">
      <c r="A147" s="232">
        <f t="shared" si="14"/>
        <v>45393</v>
      </c>
      <c r="B147" s="233" t="str">
        <f t="shared" si="12"/>
        <v>木</v>
      </c>
      <c r="C147" s="209"/>
      <c r="D147" s="185" t="s">
        <v>1</v>
      </c>
      <c r="E147" s="202"/>
      <c r="F147" s="187" t="s">
        <v>12</v>
      </c>
      <c r="G147" s="339">
        <f>E147*F136</f>
        <v>0</v>
      </c>
      <c r="H147" s="187" t="s">
        <v>1</v>
      </c>
      <c r="I147" s="203"/>
      <c r="J147" s="187" t="s">
        <v>12</v>
      </c>
      <c r="K147" s="339">
        <f>I147*J136</f>
        <v>0</v>
      </c>
      <c r="L147" s="204" t="s">
        <v>1</v>
      </c>
      <c r="M147" s="187"/>
      <c r="N147" s="187" t="s">
        <v>12</v>
      </c>
      <c r="O147" s="339">
        <f>M147*N136</f>
        <v>0</v>
      </c>
      <c r="P147" s="187" t="s">
        <v>1</v>
      </c>
      <c r="Q147" s="344">
        <f t="shared" si="13"/>
        <v>0</v>
      </c>
      <c r="R147" s="205" t="s">
        <v>1</v>
      </c>
      <c r="S147" s="346">
        <f>IF(Q147&gt;M129-1,1,0)</f>
        <v>0</v>
      </c>
      <c r="T147" s="185"/>
      <c r="U147" s="210"/>
      <c r="V147" s="211"/>
      <c r="W147" s="212"/>
    </row>
    <row r="148" spans="1:23" ht="22.5" customHeight="1">
      <c r="A148" s="232">
        <f t="shared" si="14"/>
        <v>45394</v>
      </c>
      <c r="B148" s="233" t="str">
        <f t="shared" si="12"/>
        <v>金</v>
      </c>
      <c r="C148" s="209"/>
      <c r="D148" s="185" t="s">
        <v>1</v>
      </c>
      <c r="E148" s="202"/>
      <c r="F148" s="187" t="s">
        <v>12</v>
      </c>
      <c r="G148" s="339">
        <f>E148*F136</f>
        <v>0</v>
      </c>
      <c r="H148" s="187" t="s">
        <v>1</v>
      </c>
      <c r="I148" s="203"/>
      <c r="J148" s="187" t="s">
        <v>12</v>
      </c>
      <c r="K148" s="339">
        <f>I148*J136</f>
        <v>0</v>
      </c>
      <c r="L148" s="204" t="s">
        <v>1</v>
      </c>
      <c r="M148" s="187"/>
      <c r="N148" s="187" t="s">
        <v>12</v>
      </c>
      <c r="O148" s="339">
        <f>M148*N136</f>
        <v>0</v>
      </c>
      <c r="P148" s="187" t="s">
        <v>1</v>
      </c>
      <c r="Q148" s="344">
        <f t="shared" si="13"/>
        <v>0</v>
      </c>
      <c r="R148" s="205" t="s">
        <v>1</v>
      </c>
      <c r="S148" s="346">
        <f>IF(Q148&gt;M129-1,1,0)</f>
        <v>0</v>
      </c>
      <c r="T148" s="185"/>
      <c r="U148" s="210"/>
      <c r="V148" s="211"/>
      <c r="W148" s="212"/>
    </row>
    <row r="149" spans="1:23" ht="22.5" customHeight="1">
      <c r="A149" s="232">
        <f t="shared" si="14"/>
        <v>45395</v>
      </c>
      <c r="B149" s="233" t="str">
        <f t="shared" si="12"/>
        <v>土</v>
      </c>
      <c r="C149" s="209"/>
      <c r="D149" s="185" t="s">
        <v>1</v>
      </c>
      <c r="E149" s="202"/>
      <c r="F149" s="187" t="s">
        <v>12</v>
      </c>
      <c r="G149" s="339">
        <f>E149*F136</f>
        <v>0</v>
      </c>
      <c r="H149" s="187" t="s">
        <v>1</v>
      </c>
      <c r="I149" s="203"/>
      <c r="J149" s="187" t="s">
        <v>12</v>
      </c>
      <c r="K149" s="339">
        <f>I149*J136</f>
        <v>0</v>
      </c>
      <c r="L149" s="204" t="s">
        <v>1</v>
      </c>
      <c r="M149" s="187"/>
      <c r="N149" s="187" t="s">
        <v>12</v>
      </c>
      <c r="O149" s="339">
        <f>M149*N136</f>
        <v>0</v>
      </c>
      <c r="P149" s="187" t="s">
        <v>1</v>
      </c>
      <c r="Q149" s="344">
        <f t="shared" si="13"/>
        <v>0</v>
      </c>
      <c r="R149" s="205" t="s">
        <v>1</v>
      </c>
      <c r="S149" s="346">
        <f>IF(Q149&gt;M129-1,1,0)</f>
        <v>0</v>
      </c>
      <c r="T149" s="185"/>
      <c r="U149" s="210"/>
      <c r="V149" s="211"/>
      <c r="W149" s="212"/>
    </row>
    <row r="150" spans="1:23" ht="22.5" customHeight="1">
      <c r="A150" s="232">
        <f t="shared" si="14"/>
        <v>45396</v>
      </c>
      <c r="B150" s="233" t="str">
        <f t="shared" si="12"/>
        <v>日</v>
      </c>
      <c r="C150" s="209"/>
      <c r="D150" s="185" t="s">
        <v>1</v>
      </c>
      <c r="E150" s="202"/>
      <c r="F150" s="187" t="s">
        <v>12</v>
      </c>
      <c r="G150" s="339">
        <f>E150*F136</f>
        <v>0</v>
      </c>
      <c r="H150" s="187" t="s">
        <v>1</v>
      </c>
      <c r="I150" s="203"/>
      <c r="J150" s="187" t="s">
        <v>12</v>
      </c>
      <c r="K150" s="339">
        <f>I150*J136</f>
        <v>0</v>
      </c>
      <c r="L150" s="204" t="s">
        <v>1</v>
      </c>
      <c r="M150" s="187"/>
      <c r="N150" s="187" t="s">
        <v>12</v>
      </c>
      <c r="O150" s="339">
        <f>M150*N136</f>
        <v>0</v>
      </c>
      <c r="P150" s="187" t="s">
        <v>1</v>
      </c>
      <c r="Q150" s="344">
        <f t="shared" si="13"/>
        <v>0</v>
      </c>
      <c r="R150" s="205" t="s">
        <v>1</v>
      </c>
      <c r="S150" s="346">
        <f>IF(Q150&gt;M129-1,1,0)</f>
        <v>0</v>
      </c>
      <c r="T150" s="185"/>
      <c r="U150" s="210"/>
      <c r="V150" s="211"/>
      <c r="W150" s="212"/>
    </row>
    <row r="151" spans="1:23" ht="22.5" customHeight="1">
      <c r="A151" s="232">
        <f t="shared" si="14"/>
        <v>45397</v>
      </c>
      <c r="B151" s="233" t="str">
        <f t="shared" si="12"/>
        <v>月</v>
      </c>
      <c r="C151" s="209"/>
      <c r="D151" s="185" t="s">
        <v>1</v>
      </c>
      <c r="E151" s="213"/>
      <c r="F151" s="185" t="s">
        <v>12</v>
      </c>
      <c r="G151" s="340">
        <f>E151*F136</f>
        <v>0</v>
      </c>
      <c r="H151" s="185" t="s">
        <v>1</v>
      </c>
      <c r="I151" s="184"/>
      <c r="J151" s="185" t="s">
        <v>12</v>
      </c>
      <c r="K151" s="340">
        <f>I151*J136</f>
        <v>0</v>
      </c>
      <c r="L151" s="214" t="s">
        <v>1</v>
      </c>
      <c r="M151" s="185"/>
      <c r="N151" s="185" t="s">
        <v>12</v>
      </c>
      <c r="O151" s="340">
        <f>M151*N136</f>
        <v>0</v>
      </c>
      <c r="P151" s="185" t="s">
        <v>1</v>
      </c>
      <c r="Q151" s="344">
        <f t="shared" si="13"/>
        <v>0</v>
      </c>
      <c r="R151" s="205" t="s">
        <v>1</v>
      </c>
      <c r="S151" s="346">
        <f>IF(Q151&gt;M129-1,1,0)</f>
        <v>0</v>
      </c>
      <c r="T151" s="185"/>
      <c r="U151" s="210"/>
      <c r="V151" s="211"/>
      <c r="W151" s="212"/>
    </row>
    <row r="152" spans="1:23" ht="22.5" customHeight="1">
      <c r="A152" s="232">
        <f t="shared" si="14"/>
        <v>45398</v>
      </c>
      <c r="B152" s="233" t="str">
        <f t="shared" si="12"/>
        <v>火</v>
      </c>
      <c r="C152" s="215"/>
      <c r="D152" s="187" t="s">
        <v>1</v>
      </c>
      <c r="E152" s="202"/>
      <c r="F152" s="187" t="s">
        <v>12</v>
      </c>
      <c r="G152" s="339">
        <f>E152*F136</f>
        <v>0</v>
      </c>
      <c r="H152" s="187" t="s">
        <v>1</v>
      </c>
      <c r="I152" s="203"/>
      <c r="J152" s="187" t="s">
        <v>12</v>
      </c>
      <c r="K152" s="339">
        <f>I152*J136</f>
        <v>0</v>
      </c>
      <c r="L152" s="204" t="s">
        <v>1</v>
      </c>
      <c r="M152" s="187"/>
      <c r="N152" s="187" t="s">
        <v>12</v>
      </c>
      <c r="O152" s="339">
        <f>M152*N136</f>
        <v>0</v>
      </c>
      <c r="P152" s="187" t="s">
        <v>1</v>
      </c>
      <c r="Q152" s="345">
        <f>C152+G152+K152+O152</f>
        <v>0</v>
      </c>
      <c r="R152" s="205" t="s">
        <v>1</v>
      </c>
      <c r="S152" s="346">
        <f>IF(Q152&gt;M129-1,1,0)</f>
        <v>0</v>
      </c>
      <c r="T152" s="185"/>
      <c r="U152" s="210"/>
      <c r="V152" s="211"/>
      <c r="W152" s="212"/>
    </row>
    <row r="153" spans="1:23" ht="22.5" customHeight="1">
      <c r="A153" s="232">
        <f t="shared" si="14"/>
        <v>45399</v>
      </c>
      <c r="B153" s="233" t="str">
        <f t="shared" si="12"/>
        <v>水</v>
      </c>
      <c r="C153" s="209"/>
      <c r="D153" s="185" t="s">
        <v>1</v>
      </c>
      <c r="E153" s="202"/>
      <c r="F153" s="187" t="s">
        <v>12</v>
      </c>
      <c r="G153" s="339">
        <f>E153*F136</f>
        <v>0</v>
      </c>
      <c r="H153" s="187" t="s">
        <v>1</v>
      </c>
      <c r="I153" s="203"/>
      <c r="J153" s="187" t="s">
        <v>12</v>
      </c>
      <c r="K153" s="339">
        <f>I153*J136</f>
        <v>0</v>
      </c>
      <c r="L153" s="204" t="s">
        <v>1</v>
      </c>
      <c r="M153" s="187"/>
      <c r="N153" s="187" t="s">
        <v>12</v>
      </c>
      <c r="O153" s="339">
        <f>M153*N136</f>
        <v>0</v>
      </c>
      <c r="P153" s="187" t="s">
        <v>1</v>
      </c>
      <c r="Q153" s="344">
        <f t="shared" ref="Q153:Q167" si="15">C153+G153+K153+O153</f>
        <v>0</v>
      </c>
      <c r="R153" s="205" t="s">
        <v>1</v>
      </c>
      <c r="S153" s="346">
        <f>IF(Q153&gt;M129-1,1,0)</f>
        <v>0</v>
      </c>
      <c r="T153" s="185"/>
      <c r="U153" s="210"/>
      <c r="V153" s="211"/>
      <c r="W153" s="212"/>
    </row>
    <row r="154" spans="1:23" ht="22.5" customHeight="1">
      <c r="A154" s="232">
        <f t="shared" si="14"/>
        <v>45400</v>
      </c>
      <c r="B154" s="233" t="str">
        <f t="shared" si="12"/>
        <v>木</v>
      </c>
      <c r="C154" s="209"/>
      <c r="D154" s="185" t="s">
        <v>1</v>
      </c>
      <c r="E154" s="202"/>
      <c r="F154" s="187" t="s">
        <v>12</v>
      </c>
      <c r="G154" s="339">
        <f>E154*F136</f>
        <v>0</v>
      </c>
      <c r="H154" s="187" t="s">
        <v>1</v>
      </c>
      <c r="I154" s="203"/>
      <c r="J154" s="187" t="s">
        <v>12</v>
      </c>
      <c r="K154" s="339">
        <f>I154*J136</f>
        <v>0</v>
      </c>
      <c r="L154" s="204" t="s">
        <v>1</v>
      </c>
      <c r="M154" s="187"/>
      <c r="N154" s="187" t="s">
        <v>12</v>
      </c>
      <c r="O154" s="339">
        <f>M154*N136</f>
        <v>0</v>
      </c>
      <c r="P154" s="187" t="s">
        <v>1</v>
      </c>
      <c r="Q154" s="344">
        <f t="shared" si="15"/>
        <v>0</v>
      </c>
      <c r="R154" s="205" t="s">
        <v>1</v>
      </c>
      <c r="S154" s="346">
        <f>IF(Q154&gt;M129-1,1,0)</f>
        <v>0</v>
      </c>
      <c r="T154" s="185"/>
      <c r="U154" s="210"/>
      <c r="V154" s="211"/>
      <c r="W154" s="212"/>
    </row>
    <row r="155" spans="1:23" ht="22.5" customHeight="1">
      <c r="A155" s="232">
        <f t="shared" si="14"/>
        <v>45401</v>
      </c>
      <c r="B155" s="233" t="str">
        <f t="shared" si="12"/>
        <v>金</v>
      </c>
      <c r="C155" s="209"/>
      <c r="D155" s="185" t="s">
        <v>1</v>
      </c>
      <c r="E155" s="202"/>
      <c r="F155" s="187" t="s">
        <v>12</v>
      </c>
      <c r="G155" s="339">
        <f>E155*F136</f>
        <v>0</v>
      </c>
      <c r="H155" s="187" t="s">
        <v>1</v>
      </c>
      <c r="I155" s="203"/>
      <c r="J155" s="187" t="s">
        <v>12</v>
      </c>
      <c r="K155" s="339">
        <f>I155*J136</f>
        <v>0</v>
      </c>
      <c r="L155" s="204" t="s">
        <v>1</v>
      </c>
      <c r="M155" s="187"/>
      <c r="N155" s="187" t="s">
        <v>12</v>
      </c>
      <c r="O155" s="339">
        <f>M155*N136</f>
        <v>0</v>
      </c>
      <c r="P155" s="187" t="s">
        <v>1</v>
      </c>
      <c r="Q155" s="344">
        <f t="shared" si="15"/>
        <v>0</v>
      </c>
      <c r="R155" s="205" t="s">
        <v>1</v>
      </c>
      <c r="S155" s="346">
        <f>IF(Q155&gt;M129-1,1,0)</f>
        <v>0</v>
      </c>
      <c r="T155" s="185"/>
      <c r="U155" s="210"/>
      <c r="V155" s="211"/>
      <c r="W155" s="212"/>
    </row>
    <row r="156" spans="1:23" ht="22.5" customHeight="1">
      <c r="A156" s="232">
        <f t="shared" si="14"/>
        <v>45402</v>
      </c>
      <c r="B156" s="233" t="str">
        <f t="shared" si="12"/>
        <v>土</v>
      </c>
      <c r="C156" s="209"/>
      <c r="D156" s="185" t="s">
        <v>1</v>
      </c>
      <c r="E156" s="202"/>
      <c r="F156" s="187" t="s">
        <v>12</v>
      </c>
      <c r="G156" s="339">
        <f>E156*F136</f>
        <v>0</v>
      </c>
      <c r="H156" s="187" t="s">
        <v>1</v>
      </c>
      <c r="I156" s="203"/>
      <c r="J156" s="187" t="s">
        <v>12</v>
      </c>
      <c r="K156" s="339">
        <f>I156*J136</f>
        <v>0</v>
      </c>
      <c r="L156" s="204" t="s">
        <v>1</v>
      </c>
      <c r="M156" s="187"/>
      <c r="N156" s="187" t="s">
        <v>12</v>
      </c>
      <c r="O156" s="339">
        <f>M156*N136</f>
        <v>0</v>
      </c>
      <c r="P156" s="187" t="s">
        <v>1</v>
      </c>
      <c r="Q156" s="344">
        <f t="shared" si="15"/>
        <v>0</v>
      </c>
      <c r="R156" s="205" t="s">
        <v>1</v>
      </c>
      <c r="S156" s="346">
        <f>IF(Q156&gt;M129-1,1,0)</f>
        <v>0</v>
      </c>
      <c r="T156" s="185"/>
      <c r="U156" s="210"/>
      <c r="V156" s="211"/>
      <c r="W156" s="212"/>
    </row>
    <row r="157" spans="1:23" ht="22.5" customHeight="1">
      <c r="A157" s="232">
        <f t="shared" si="14"/>
        <v>45403</v>
      </c>
      <c r="B157" s="233" t="str">
        <f t="shared" si="12"/>
        <v>日</v>
      </c>
      <c r="C157" s="209"/>
      <c r="D157" s="185" t="s">
        <v>1</v>
      </c>
      <c r="E157" s="202"/>
      <c r="F157" s="187" t="s">
        <v>12</v>
      </c>
      <c r="G157" s="339">
        <f>E157*F136</f>
        <v>0</v>
      </c>
      <c r="H157" s="187" t="s">
        <v>1</v>
      </c>
      <c r="I157" s="203"/>
      <c r="J157" s="187" t="s">
        <v>12</v>
      </c>
      <c r="K157" s="339">
        <f>I157*J136</f>
        <v>0</v>
      </c>
      <c r="L157" s="204" t="s">
        <v>1</v>
      </c>
      <c r="M157" s="187"/>
      <c r="N157" s="187" t="s">
        <v>12</v>
      </c>
      <c r="O157" s="339">
        <f>M157*N136</f>
        <v>0</v>
      </c>
      <c r="P157" s="187" t="s">
        <v>1</v>
      </c>
      <c r="Q157" s="344">
        <f t="shared" si="15"/>
        <v>0</v>
      </c>
      <c r="R157" s="205" t="s">
        <v>1</v>
      </c>
      <c r="S157" s="346">
        <f>IF(Q157&gt;M129-1,1,0)</f>
        <v>0</v>
      </c>
      <c r="T157" s="185"/>
      <c r="U157" s="210"/>
      <c r="V157" s="211"/>
      <c r="W157" s="212"/>
    </row>
    <row r="158" spans="1:23" ht="22.5" customHeight="1">
      <c r="A158" s="232">
        <f t="shared" si="14"/>
        <v>45404</v>
      </c>
      <c r="B158" s="233" t="str">
        <f t="shared" si="12"/>
        <v>月</v>
      </c>
      <c r="C158" s="209"/>
      <c r="D158" s="185" t="s">
        <v>1</v>
      </c>
      <c r="E158" s="202"/>
      <c r="F158" s="187" t="s">
        <v>12</v>
      </c>
      <c r="G158" s="339">
        <f>E158*F136</f>
        <v>0</v>
      </c>
      <c r="H158" s="187" t="s">
        <v>1</v>
      </c>
      <c r="I158" s="203"/>
      <c r="J158" s="187" t="s">
        <v>12</v>
      </c>
      <c r="K158" s="339">
        <f>I158*J136</f>
        <v>0</v>
      </c>
      <c r="L158" s="204" t="s">
        <v>1</v>
      </c>
      <c r="M158" s="187"/>
      <c r="N158" s="187" t="s">
        <v>12</v>
      </c>
      <c r="O158" s="339">
        <f>M158*N136</f>
        <v>0</v>
      </c>
      <c r="P158" s="187" t="s">
        <v>1</v>
      </c>
      <c r="Q158" s="344">
        <f t="shared" si="15"/>
        <v>0</v>
      </c>
      <c r="R158" s="205" t="s">
        <v>1</v>
      </c>
      <c r="S158" s="346">
        <f>IF(Q158&gt;M129-1,1,0)</f>
        <v>0</v>
      </c>
      <c r="T158" s="185"/>
      <c r="U158" s="210"/>
      <c r="V158" s="211"/>
      <c r="W158" s="212"/>
    </row>
    <row r="159" spans="1:23" ht="22.5" customHeight="1">
      <c r="A159" s="232">
        <f t="shared" si="14"/>
        <v>45405</v>
      </c>
      <c r="B159" s="233" t="str">
        <f t="shared" si="12"/>
        <v>火</v>
      </c>
      <c r="C159" s="209"/>
      <c r="D159" s="185" t="s">
        <v>1</v>
      </c>
      <c r="E159" s="202"/>
      <c r="F159" s="187" t="s">
        <v>12</v>
      </c>
      <c r="G159" s="339">
        <f>E159*F136</f>
        <v>0</v>
      </c>
      <c r="H159" s="187" t="s">
        <v>1</v>
      </c>
      <c r="I159" s="203"/>
      <c r="J159" s="187" t="s">
        <v>12</v>
      </c>
      <c r="K159" s="339">
        <f>I159*J136</f>
        <v>0</v>
      </c>
      <c r="L159" s="204" t="s">
        <v>1</v>
      </c>
      <c r="M159" s="187"/>
      <c r="N159" s="187" t="s">
        <v>12</v>
      </c>
      <c r="O159" s="339">
        <f>M159*N136</f>
        <v>0</v>
      </c>
      <c r="P159" s="187" t="s">
        <v>1</v>
      </c>
      <c r="Q159" s="344">
        <f t="shared" si="15"/>
        <v>0</v>
      </c>
      <c r="R159" s="205" t="s">
        <v>1</v>
      </c>
      <c r="S159" s="346">
        <f>IF(Q159&gt;M129-1,1,0)</f>
        <v>0</v>
      </c>
      <c r="T159" s="185"/>
      <c r="U159" s="210"/>
      <c r="V159" s="211"/>
      <c r="W159" s="212"/>
    </row>
    <row r="160" spans="1:23" ht="22.5" customHeight="1">
      <c r="A160" s="232">
        <f t="shared" si="14"/>
        <v>45406</v>
      </c>
      <c r="B160" s="233" t="str">
        <f t="shared" si="12"/>
        <v>水</v>
      </c>
      <c r="C160" s="209"/>
      <c r="D160" s="185" t="s">
        <v>1</v>
      </c>
      <c r="E160" s="202"/>
      <c r="F160" s="187" t="s">
        <v>12</v>
      </c>
      <c r="G160" s="339">
        <f>E160*F136</f>
        <v>0</v>
      </c>
      <c r="H160" s="187" t="s">
        <v>1</v>
      </c>
      <c r="I160" s="203"/>
      <c r="J160" s="187" t="s">
        <v>12</v>
      </c>
      <c r="K160" s="339">
        <f>I160*J136</f>
        <v>0</v>
      </c>
      <c r="L160" s="204" t="s">
        <v>1</v>
      </c>
      <c r="M160" s="187"/>
      <c r="N160" s="187" t="s">
        <v>12</v>
      </c>
      <c r="O160" s="339">
        <f>M160*N136</f>
        <v>0</v>
      </c>
      <c r="P160" s="187" t="s">
        <v>1</v>
      </c>
      <c r="Q160" s="344">
        <f t="shared" si="15"/>
        <v>0</v>
      </c>
      <c r="R160" s="205" t="s">
        <v>1</v>
      </c>
      <c r="S160" s="346">
        <f>IF(Q160&gt;M129-1,1,0)</f>
        <v>0</v>
      </c>
      <c r="T160" s="185"/>
      <c r="U160" s="210"/>
      <c r="V160" s="211"/>
      <c r="W160" s="212"/>
    </row>
    <row r="161" spans="1:23" ht="22.5" customHeight="1">
      <c r="A161" s="232">
        <f t="shared" si="14"/>
        <v>45407</v>
      </c>
      <c r="B161" s="233" t="str">
        <f t="shared" si="12"/>
        <v>木</v>
      </c>
      <c r="C161" s="209"/>
      <c r="D161" s="185" t="s">
        <v>1</v>
      </c>
      <c r="E161" s="202"/>
      <c r="F161" s="187" t="s">
        <v>12</v>
      </c>
      <c r="G161" s="339">
        <f>E161*F136</f>
        <v>0</v>
      </c>
      <c r="H161" s="187" t="s">
        <v>1</v>
      </c>
      <c r="I161" s="203"/>
      <c r="J161" s="187" t="s">
        <v>12</v>
      </c>
      <c r="K161" s="339">
        <f>I161*J136</f>
        <v>0</v>
      </c>
      <c r="L161" s="204" t="s">
        <v>1</v>
      </c>
      <c r="M161" s="187"/>
      <c r="N161" s="187" t="s">
        <v>12</v>
      </c>
      <c r="O161" s="339">
        <f>M161*N136</f>
        <v>0</v>
      </c>
      <c r="P161" s="187" t="s">
        <v>1</v>
      </c>
      <c r="Q161" s="344">
        <f t="shared" si="15"/>
        <v>0</v>
      </c>
      <c r="R161" s="205" t="s">
        <v>1</v>
      </c>
      <c r="S161" s="346">
        <f>IF(Q161&gt;M129-1,1,0)</f>
        <v>0</v>
      </c>
      <c r="T161" s="185"/>
      <c r="U161" s="210"/>
      <c r="V161" s="211"/>
      <c r="W161" s="212"/>
    </row>
    <row r="162" spans="1:23" ht="22.5" customHeight="1">
      <c r="A162" s="232">
        <f t="shared" si="14"/>
        <v>45408</v>
      </c>
      <c r="B162" s="233" t="str">
        <f t="shared" si="12"/>
        <v>金</v>
      </c>
      <c r="C162" s="209"/>
      <c r="D162" s="185" t="s">
        <v>1</v>
      </c>
      <c r="E162" s="202"/>
      <c r="F162" s="187" t="s">
        <v>12</v>
      </c>
      <c r="G162" s="339">
        <f>E162*F136</f>
        <v>0</v>
      </c>
      <c r="H162" s="187" t="s">
        <v>1</v>
      </c>
      <c r="I162" s="203"/>
      <c r="J162" s="187" t="s">
        <v>12</v>
      </c>
      <c r="K162" s="339">
        <f>I162*J136</f>
        <v>0</v>
      </c>
      <c r="L162" s="204" t="s">
        <v>1</v>
      </c>
      <c r="M162" s="187"/>
      <c r="N162" s="187" t="s">
        <v>12</v>
      </c>
      <c r="O162" s="339">
        <f>M162*N136</f>
        <v>0</v>
      </c>
      <c r="P162" s="187" t="s">
        <v>1</v>
      </c>
      <c r="Q162" s="344">
        <f t="shared" si="15"/>
        <v>0</v>
      </c>
      <c r="R162" s="205" t="s">
        <v>1</v>
      </c>
      <c r="S162" s="346">
        <f>IF(Q162&gt;M129-1,1,0)</f>
        <v>0</v>
      </c>
      <c r="T162" s="185"/>
      <c r="U162" s="210"/>
      <c r="V162" s="211"/>
      <c r="W162" s="212"/>
    </row>
    <row r="163" spans="1:23" ht="22.5" customHeight="1">
      <c r="A163" s="232">
        <f t="shared" si="14"/>
        <v>45409</v>
      </c>
      <c r="B163" s="233" t="str">
        <f t="shared" si="12"/>
        <v>土</v>
      </c>
      <c r="C163" s="209"/>
      <c r="D163" s="185" t="s">
        <v>1</v>
      </c>
      <c r="E163" s="202"/>
      <c r="F163" s="187" t="s">
        <v>12</v>
      </c>
      <c r="G163" s="339">
        <f>E163*F136</f>
        <v>0</v>
      </c>
      <c r="H163" s="187" t="s">
        <v>1</v>
      </c>
      <c r="I163" s="203"/>
      <c r="J163" s="187" t="s">
        <v>12</v>
      </c>
      <c r="K163" s="339">
        <f>I163*J136</f>
        <v>0</v>
      </c>
      <c r="L163" s="204" t="s">
        <v>1</v>
      </c>
      <c r="M163" s="187"/>
      <c r="N163" s="187" t="s">
        <v>12</v>
      </c>
      <c r="O163" s="339">
        <f>M163*N136</f>
        <v>0</v>
      </c>
      <c r="P163" s="187" t="s">
        <v>1</v>
      </c>
      <c r="Q163" s="344">
        <f t="shared" si="15"/>
        <v>0</v>
      </c>
      <c r="R163" s="205" t="s">
        <v>1</v>
      </c>
      <c r="S163" s="346">
        <f>IF(Q163&gt;M129-1,1,0)</f>
        <v>0</v>
      </c>
      <c r="T163" s="185"/>
      <c r="U163" s="210"/>
      <c r="V163" s="211"/>
      <c r="W163" s="212"/>
    </row>
    <row r="164" spans="1:23" ht="22.5" customHeight="1">
      <c r="A164" s="232">
        <f t="shared" si="14"/>
        <v>45410</v>
      </c>
      <c r="B164" s="233" t="str">
        <f t="shared" si="12"/>
        <v>日</v>
      </c>
      <c r="C164" s="209"/>
      <c r="D164" s="185" t="s">
        <v>1</v>
      </c>
      <c r="E164" s="202"/>
      <c r="F164" s="187" t="s">
        <v>12</v>
      </c>
      <c r="G164" s="339">
        <f>E164*F136</f>
        <v>0</v>
      </c>
      <c r="H164" s="187" t="s">
        <v>1</v>
      </c>
      <c r="I164" s="203"/>
      <c r="J164" s="187" t="s">
        <v>12</v>
      </c>
      <c r="K164" s="339">
        <f>I164*J136</f>
        <v>0</v>
      </c>
      <c r="L164" s="204" t="s">
        <v>1</v>
      </c>
      <c r="M164" s="187"/>
      <c r="N164" s="187" t="s">
        <v>12</v>
      </c>
      <c r="O164" s="339">
        <f>M164*N136</f>
        <v>0</v>
      </c>
      <c r="P164" s="187" t="s">
        <v>1</v>
      </c>
      <c r="Q164" s="344">
        <f t="shared" si="15"/>
        <v>0</v>
      </c>
      <c r="R164" s="205" t="s">
        <v>1</v>
      </c>
      <c r="S164" s="346">
        <f>IF(Q164&gt;M129-1,1,0)</f>
        <v>0</v>
      </c>
      <c r="T164" s="185"/>
      <c r="U164" s="210"/>
      <c r="V164" s="211"/>
      <c r="W164" s="212"/>
    </row>
    <row r="165" spans="1:23" ht="22.5" customHeight="1">
      <c r="A165" s="232">
        <f>IF(A164=EOMONTH('2024'!$C$5,0),"",A164+1)</f>
        <v>45411</v>
      </c>
      <c r="B165" s="233" t="str">
        <f t="shared" si="12"/>
        <v>月</v>
      </c>
      <c r="C165" s="209"/>
      <c r="D165" s="185" t="s">
        <v>1</v>
      </c>
      <c r="E165" s="202"/>
      <c r="F165" s="187" t="s">
        <v>12</v>
      </c>
      <c r="G165" s="339">
        <f>E165*F136</f>
        <v>0</v>
      </c>
      <c r="H165" s="187" t="s">
        <v>1</v>
      </c>
      <c r="I165" s="203"/>
      <c r="J165" s="187" t="s">
        <v>12</v>
      </c>
      <c r="K165" s="339">
        <f>I165*J136</f>
        <v>0</v>
      </c>
      <c r="L165" s="204" t="s">
        <v>1</v>
      </c>
      <c r="M165" s="187"/>
      <c r="N165" s="187" t="s">
        <v>12</v>
      </c>
      <c r="O165" s="339">
        <f>M165*N136</f>
        <v>0</v>
      </c>
      <c r="P165" s="187" t="s">
        <v>1</v>
      </c>
      <c r="Q165" s="344">
        <f t="shared" si="15"/>
        <v>0</v>
      </c>
      <c r="R165" s="205" t="s">
        <v>1</v>
      </c>
      <c r="S165" s="346">
        <f>IF(Q165&gt;M129-1,1,0)</f>
        <v>0</v>
      </c>
      <c r="T165" s="185"/>
      <c r="U165" s="210"/>
      <c r="V165" s="211"/>
      <c r="W165" s="212"/>
    </row>
    <row r="166" spans="1:23" ht="22.5" customHeight="1">
      <c r="A166" s="232">
        <f>IF(OR(A165="",A165=EOMONTH('2024'!$C$5,0)),"",A165+1)</f>
        <v>45412</v>
      </c>
      <c r="B166" s="233" t="str">
        <f t="shared" si="12"/>
        <v>火</v>
      </c>
      <c r="C166" s="209"/>
      <c r="D166" s="185" t="s">
        <v>1</v>
      </c>
      <c r="E166" s="202"/>
      <c r="F166" s="187" t="s">
        <v>12</v>
      </c>
      <c r="G166" s="339">
        <f>E166*F136</f>
        <v>0</v>
      </c>
      <c r="H166" s="187" t="s">
        <v>1</v>
      </c>
      <c r="I166" s="203"/>
      <c r="J166" s="187" t="s">
        <v>12</v>
      </c>
      <c r="K166" s="339">
        <f>I166*J136</f>
        <v>0</v>
      </c>
      <c r="L166" s="204" t="s">
        <v>1</v>
      </c>
      <c r="M166" s="187"/>
      <c r="N166" s="187" t="s">
        <v>12</v>
      </c>
      <c r="O166" s="339">
        <f>M166*N136</f>
        <v>0</v>
      </c>
      <c r="P166" s="187" t="s">
        <v>1</v>
      </c>
      <c r="Q166" s="344">
        <f t="shared" si="15"/>
        <v>0</v>
      </c>
      <c r="R166" s="205" t="s">
        <v>1</v>
      </c>
      <c r="S166" s="346">
        <f>IF(Q166&gt;M129-1,1,0)</f>
        <v>0</v>
      </c>
      <c r="T166" s="185"/>
      <c r="U166" s="210"/>
      <c r="V166" s="211"/>
      <c r="W166" s="212"/>
    </row>
    <row r="167" spans="1:23" ht="22.5" customHeight="1" thickBot="1">
      <c r="A167" s="232" t="str">
        <f>IF(OR(A166="",A166=EOMONTH('2024'!$C$5,0)),"",A166+1)</f>
        <v/>
      </c>
      <c r="B167" s="233" t="str">
        <f t="shared" si="12"/>
        <v/>
      </c>
      <c r="C167" s="209"/>
      <c r="D167" s="185" t="s">
        <v>1</v>
      </c>
      <c r="E167" s="202"/>
      <c r="F167" s="187" t="s">
        <v>12</v>
      </c>
      <c r="G167" s="339">
        <f>E167*F136</f>
        <v>0</v>
      </c>
      <c r="H167" s="187" t="s">
        <v>1</v>
      </c>
      <c r="I167" s="216"/>
      <c r="J167" s="217" t="s">
        <v>12</v>
      </c>
      <c r="K167" s="342">
        <f>I167*J136</f>
        <v>0</v>
      </c>
      <c r="L167" s="218" t="s">
        <v>1</v>
      </c>
      <c r="M167" s="187"/>
      <c r="N167" s="187" t="s">
        <v>12</v>
      </c>
      <c r="O167" s="339">
        <f>M167*N136</f>
        <v>0</v>
      </c>
      <c r="P167" s="187" t="s">
        <v>1</v>
      </c>
      <c r="Q167" s="344">
        <f t="shared" si="15"/>
        <v>0</v>
      </c>
      <c r="R167" s="205" t="s">
        <v>1</v>
      </c>
      <c r="S167" s="346">
        <f>IF(Q167&gt;M129-1,1,0)</f>
        <v>0</v>
      </c>
      <c r="T167" s="219"/>
      <c r="U167" s="220"/>
      <c r="V167" s="221"/>
      <c r="W167" s="222"/>
    </row>
    <row r="168" spans="1:23" ht="22.5" customHeight="1" thickTop="1" thickBot="1">
      <c r="A168" s="250" t="s">
        <v>60</v>
      </c>
      <c r="B168" s="251"/>
      <c r="C168" s="341">
        <f>COUNT(C137:C167)</f>
        <v>0</v>
      </c>
      <c r="D168" s="223" t="s">
        <v>176</v>
      </c>
      <c r="E168" s="224" t="s">
        <v>176</v>
      </c>
      <c r="F168" s="223"/>
      <c r="G168" s="223"/>
      <c r="H168" s="223" t="s">
        <v>176</v>
      </c>
      <c r="I168" s="227" t="s">
        <v>176</v>
      </c>
      <c r="J168" s="223"/>
      <c r="K168" s="223"/>
      <c r="L168" s="225" t="s">
        <v>176</v>
      </c>
      <c r="M168" s="223" t="s">
        <v>176</v>
      </c>
      <c r="N168" s="223"/>
      <c r="O168" s="223"/>
      <c r="P168" s="225" t="s">
        <v>176</v>
      </c>
      <c r="Q168" s="341">
        <f>SUM(Q137:Q151,Q152:Q167)</f>
        <v>0</v>
      </c>
      <c r="R168" s="226" t="s">
        <v>176</v>
      </c>
      <c r="S168" s="347">
        <f>SUM(S137:S167)</f>
        <v>0</v>
      </c>
      <c r="T168" s="223"/>
      <c r="U168" s="231"/>
      <c r="V168" s="228"/>
      <c r="W168" s="226"/>
    </row>
    <row r="169" spans="1:23" s="173" customFormat="1" ht="22.5" customHeight="1">
      <c r="A169" s="172"/>
      <c r="B169" s="172"/>
      <c r="C169" s="144">
        <f>'2024'!$A$1</f>
        <v>2024</v>
      </c>
      <c r="D169" s="172" t="s">
        <v>0</v>
      </c>
      <c r="E169" s="172"/>
      <c r="F169" s="172"/>
      <c r="G169" s="174"/>
      <c r="H169" s="172" t="s">
        <v>0</v>
      </c>
      <c r="I169" s="172"/>
      <c r="J169" s="172"/>
      <c r="K169" s="174"/>
      <c r="L169" s="172" t="s">
        <v>0</v>
      </c>
      <c r="M169" s="172"/>
      <c r="N169" s="172"/>
      <c r="O169" s="172">
        <v>5</v>
      </c>
      <c r="P169" s="172" t="s">
        <v>0</v>
      </c>
      <c r="Q169" s="173" t="s">
        <v>61</v>
      </c>
      <c r="R169" s="172"/>
    </row>
    <row r="170" spans="1:23" ht="22.5" customHeight="1" thickBot="1">
      <c r="G170" s="178"/>
      <c r="K170" s="178"/>
      <c r="O170" s="178"/>
    </row>
    <row r="171" spans="1:23" ht="22.5" customHeight="1" thickBot="1">
      <c r="B171" s="234" t="s">
        <v>52</v>
      </c>
      <c r="C171" s="235"/>
      <c r="D171" s="235"/>
      <c r="E171" s="235"/>
      <c r="F171" s="235"/>
      <c r="G171" s="181" t="s">
        <v>1</v>
      </c>
      <c r="I171" s="234" t="s">
        <v>56</v>
      </c>
      <c r="J171" s="235"/>
      <c r="K171" s="235"/>
      <c r="L171" s="235"/>
      <c r="M171" s="235">
        <v>99999</v>
      </c>
      <c r="N171" s="235"/>
      <c r="O171" s="235"/>
      <c r="P171" s="235"/>
      <c r="Q171" s="182" t="s">
        <v>1</v>
      </c>
      <c r="S171" s="234" t="s">
        <v>62</v>
      </c>
      <c r="T171" s="235"/>
      <c r="U171" s="235"/>
      <c r="V171" s="235"/>
      <c r="W171" s="336" t="e">
        <f>S174/C210</f>
        <v>#DIV/0!</v>
      </c>
    </row>
    <row r="173" spans="1:23" ht="22.5" customHeight="1">
      <c r="B173" s="183"/>
      <c r="Q173" s="245" t="s">
        <v>58</v>
      </c>
      <c r="R173" s="246"/>
      <c r="S173" s="186" t="s">
        <v>59</v>
      </c>
      <c r="T173" s="175"/>
    </row>
    <row r="174" spans="1:23" ht="22.5" customHeight="1">
      <c r="B174" s="183"/>
      <c r="Q174" s="337" t="e">
        <f>Q210/C210</f>
        <v>#DIV/0!</v>
      </c>
      <c r="R174" s="187" t="s">
        <v>1</v>
      </c>
      <c r="S174" s="338">
        <f>SUM(S179:S209)</f>
        <v>0</v>
      </c>
      <c r="T174" s="179"/>
    </row>
    <row r="175" spans="1:23" ht="22.5" customHeight="1" thickBot="1">
      <c r="B175" s="183"/>
      <c r="Q175" s="179"/>
      <c r="R175" s="175"/>
      <c r="S175" s="179"/>
      <c r="T175" s="179"/>
    </row>
    <row r="176" spans="1:23" ht="22.5" customHeight="1" thickBot="1">
      <c r="E176" s="247" t="s">
        <v>172</v>
      </c>
      <c r="F176" s="248"/>
      <c r="G176" s="248"/>
      <c r="H176" s="248"/>
      <c r="I176" s="248" t="s">
        <v>173</v>
      </c>
      <c r="J176" s="248"/>
      <c r="K176" s="248"/>
      <c r="L176" s="248"/>
      <c r="M176" s="248" t="s">
        <v>174</v>
      </c>
      <c r="N176" s="248"/>
      <c r="O176" s="248"/>
      <c r="P176" s="249"/>
      <c r="Q176" s="234" t="s">
        <v>43</v>
      </c>
      <c r="R176" s="240"/>
    </row>
    <row r="177" spans="1:23" s="193" customFormat="1" ht="22.5" customHeight="1" thickBot="1">
      <c r="A177" s="189"/>
      <c r="B177" s="189"/>
      <c r="C177" s="252" t="s">
        <v>5</v>
      </c>
      <c r="D177" s="253"/>
      <c r="E177" s="256"/>
      <c r="F177" s="257"/>
      <c r="G177" s="257"/>
      <c r="H177" s="257"/>
      <c r="I177" s="258"/>
      <c r="J177" s="257"/>
      <c r="K177" s="257"/>
      <c r="L177" s="259"/>
      <c r="M177" s="257"/>
      <c r="N177" s="257"/>
      <c r="O177" s="257"/>
      <c r="P177" s="260"/>
      <c r="Q177" s="241" t="s">
        <v>57</v>
      </c>
      <c r="R177" s="242"/>
      <c r="S177" s="190" t="s">
        <v>175</v>
      </c>
      <c r="T177" s="191" t="s">
        <v>6</v>
      </c>
      <c r="U177" s="229" t="s">
        <v>53</v>
      </c>
      <c r="V177" s="236" t="s">
        <v>7</v>
      </c>
      <c r="W177" s="237"/>
    </row>
    <row r="178" spans="1:23" s="175" customFormat="1" ht="22.5" customHeight="1" thickBot="1">
      <c r="A178" s="180" t="s">
        <v>8</v>
      </c>
      <c r="B178" s="188" t="s">
        <v>9</v>
      </c>
      <c r="C178" s="254"/>
      <c r="D178" s="255"/>
      <c r="E178" s="194" t="s">
        <v>10</v>
      </c>
      <c r="F178" s="261"/>
      <c r="G178" s="261"/>
      <c r="H178" s="195" t="s">
        <v>1</v>
      </c>
      <c r="I178" s="196" t="s">
        <v>10</v>
      </c>
      <c r="J178" s="261"/>
      <c r="K178" s="261"/>
      <c r="L178" s="197" t="s">
        <v>1</v>
      </c>
      <c r="M178" s="195" t="s">
        <v>10</v>
      </c>
      <c r="N178" s="261"/>
      <c r="O178" s="261"/>
      <c r="P178" s="195" t="s">
        <v>1</v>
      </c>
      <c r="Q178" s="243"/>
      <c r="R178" s="244"/>
      <c r="S178" s="198" t="s">
        <v>55</v>
      </c>
      <c r="T178" s="199"/>
      <c r="U178" s="230" t="s">
        <v>176</v>
      </c>
      <c r="V178" s="238"/>
      <c r="W178" s="239"/>
    </row>
    <row r="179" spans="1:23" ht="22.5" customHeight="1">
      <c r="A179" s="232">
        <f>'2024'!C6</f>
        <v>45413</v>
      </c>
      <c r="B179" s="233" t="str">
        <f t="shared" ref="B179:B209" si="16">TEXT(A179,"aaa")</f>
        <v>水</v>
      </c>
      <c r="C179" s="201"/>
      <c r="D179" s="185" t="s">
        <v>1</v>
      </c>
      <c r="E179" s="202"/>
      <c r="F179" s="187" t="s">
        <v>12</v>
      </c>
      <c r="G179" s="339">
        <f>F178*E179</f>
        <v>0</v>
      </c>
      <c r="H179" s="187" t="s">
        <v>1</v>
      </c>
      <c r="I179" s="203"/>
      <c r="J179" s="187" t="s">
        <v>12</v>
      </c>
      <c r="K179" s="339">
        <f>J178*I179</f>
        <v>0</v>
      </c>
      <c r="L179" s="204" t="s">
        <v>1</v>
      </c>
      <c r="M179" s="187"/>
      <c r="N179" s="187" t="s">
        <v>12</v>
      </c>
      <c r="O179" s="339">
        <f>N178*M179</f>
        <v>0</v>
      </c>
      <c r="P179" s="187" t="s">
        <v>1</v>
      </c>
      <c r="Q179" s="343">
        <f>C179+G179+K179+O179</f>
        <v>0</v>
      </c>
      <c r="R179" s="205" t="s">
        <v>1</v>
      </c>
      <c r="S179" s="346">
        <f>IF(Q179&gt;M171-1,1,0)</f>
        <v>0</v>
      </c>
      <c r="T179" s="187"/>
      <c r="U179" s="206"/>
      <c r="V179" s="207"/>
      <c r="W179" s="208"/>
    </row>
    <row r="180" spans="1:23" ht="22.5" customHeight="1">
      <c r="A180" s="232">
        <f>A179+1</f>
        <v>45414</v>
      </c>
      <c r="B180" s="233" t="str">
        <f t="shared" si="16"/>
        <v>木</v>
      </c>
      <c r="C180" s="209"/>
      <c r="D180" s="185" t="s">
        <v>1</v>
      </c>
      <c r="E180" s="202"/>
      <c r="F180" s="187" t="s">
        <v>12</v>
      </c>
      <c r="G180" s="339">
        <f>F178*E180</f>
        <v>0</v>
      </c>
      <c r="H180" s="187" t="s">
        <v>1</v>
      </c>
      <c r="I180" s="203"/>
      <c r="J180" s="187" t="s">
        <v>12</v>
      </c>
      <c r="K180" s="339">
        <f>J178*I180</f>
        <v>0</v>
      </c>
      <c r="L180" s="204" t="s">
        <v>1</v>
      </c>
      <c r="M180" s="187"/>
      <c r="N180" s="187" t="s">
        <v>12</v>
      </c>
      <c r="O180" s="339">
        <f>N178*M180</f>
        <v>0</v>
      </c>
      <c r="P180" s="187" t="s">
        <v>1</v>
      </c>
      <c r="Q180" s="344">
        <f t="shared" ref="Q180:Q193" si="17">C180+G180+K180+O180</f>
        <v>0</v>
      </c>
      <c r="R180" s="205" t="s">
        <v>1</v>
      </c>
      <c r="S180" s="346">
        <f>IF(Q180&gt;M171-1,1,0)</f>
        <v>0</v>
      </c>
      <c r="T180" s="185"/>
      <c r="U180" s="210"/>
      <c r="V180" s="211"/>
      <c r="W180" s="212"/>
    </row>
    <row r="181" spans="1:23" ht="22.5" customHeight="1">
      <c r="A181" s="232">
        <f t="shared" ref="A181:A206" si="18">A180+1</f>
        <v>45415</v>
      </c>
      <c r="B181" s="233" t="str">
        <f t="shared" si="16"/>
        <v>金</v>
      </c>
      <c r="C181" s="209"/>
      <c r="D181" s="185" t="s">
        <v>1</v>
      </c>
      <c r="E181" s="202"/>
      <c r="F181" s="187" t="s">
        <v>12</v>
      </c>
      <c r="G181" s="339">
        <f>F178*E181</f>
        <v>0</v>
      </c>
      <c r="H181" s="187" t="s">
        <v>1</v>
      </c>
      <c r="I181" s="203"/>
      <c r="J181" s="187" t="s">
        <v>12</v>
      </c>
      <c r="K181" s="339">
        <f>J178*I181</f>
        <v>0</v>
      </c>
      <c r="L181" s="204" t="s">
        <v>1</v>
      </c>
      <c r="M181" s="187"/>
      <c r="N181" s="187" t="s">
        <v>12</v>
      </c>
      <c r="O181" s="339">
        <f>N178*M181</f>
        <v>0</v>
      </c>
      <c r="P181" s="187" t="s">
        <v>1</v>
      </c>
      <c r="Q181" s="344">
        <f t="shared" si="17"/>
        <v>0</v>
      </c>
      <c r="R181" s="205" t="s">
        <v>1</v>
      </c>
      <c r="S181" s="346">
        <f>IF(Q181&gt;M171-1,1,0)</f>
        <v>0</v>
      </c>
      <c r="T181" s="185"/>
      <c r="U181" s="210"/>
      <c r="V181" s="211"/>
      <c r="W181" s="212"/>
    </row>
    <row r="182" spans="1:23" ht="22.5" customHeight="1">
      <c r="A182" s="232">
        <f t="shared" si="18"/>
        <v>45416</v>
      </c>
      <c r="B182" s="233" t="str">
        <f t="shared" si="16"/>
        <v>土</v>
      </c>
      <c r="C182" s="209"/>
      <c r="D182" s="185" t="s">
        <v>1</v>
      </c>
      <c r="E182" s="202"/>
      <c r="F182" s="187" t="s">
        <v>12</v>
      </c>
      <c r="G182" s="339">
        <f>F178*E182</f>
        <v>0</v>
      </c>
      <c r="H182" s="187" t="s">
        <v>1</v>
      </c>
      <c r="I182" s="203"/>
      <c r="J182" s="187" t="s">
        <v>12</v>
      </c>
      <c r="K182" s="339">
        <f>J178*I182</f>
        <v>0</v>
      </c>
      <c r="L182" s="204" t="s">
        <v>1</v>
      </c>
      <c r="M182" s="187"/>
      <c r="N182" s="187" t="s">
        <v>12</v>
      </c>
      <c r="O182" s="339">
        <f>N178*M182</f>
        <v>0</v>
      </c>
      <c r="P182" s="187" t="s">
        <v>1</v>
      </c>
      <c r="Q182" s="344">
        <f t="shared" si="17"/>
        <v>0</v>
      </c>
      <c r="R182" s="205" t="s">
        <v>1</v>
      </c>
      <c r="S182" s="346">
        <f>IF(Q182&gt;M171-1,1,0)</f>
        <v>0</v>
      </c>
      <c r="T182" s="185"/>
      <c r="U182" s="210"/>
      <c r="V182" s="211"/>
      <c r="W182" s="212"/>
    </row>
    <row r="183" spans="1:23" ht="22.5" customHeight="1">
      <c r="A183" s="232">
        <f t="shared" si="18"/>
        <v>45417</v>
      </c>
      <c r="B183" s="233" t="str">
        <f t="shared" si="16"/>
        <v>日</v>
      </c>
      <c r="C183" s="209"/>
      <c r="D183" s="185" t="s">
        <v>1</v>
      </c>
      <c r="E183" s="202"/>
      <c r="F183" s="187" t="s">
        <v>12</v>
      </c>
      <c r="G183" s="339">
        <f>F178*E183</f>
        <v>0</v>
      </c>
      <c r="H183" s="187" t="s">
        <v>1</v>
      </c>
      <c r="I183" s="203"/>
      <c r="J183" s="187" t="s">
        <v>12</v>
      </c>
      <c r="K183" s="339">
        <f>J178*I183</f>
        <v>0</v>
      </c>
      <c r="L183" s="204" t="s">
        <v>1</v>
      </c>
      <c r="M183" s="187"/>
      <c r="N183" s="187" t="s">
        <v>12</v>
      </c>
      <c r="O183" s="339">
        <f>N178*M183</f>
        <v>0</v>
      </c>
      <c r="P183" s="187" t="s">
        <v>1</v>
      </c>
      <c r="Q183" s="344">
        <f t="shared" si="17"/>
        <v>0</v>
      </c>
      <c r="R183" s="205" t="s">
        <v>1</v>
      </c>
      <c r="S183" s="346">
        <f>IF(Q183&gt;M171-1,1,0)</f>
        <v>0</v>
      </c>
      <c r="T183" s="185"/>
      <c r="U183" s="210"/>
      <c r="V183" s="211"/>
      <c r="W183" s="212"/>
    </row>
    <row r="184" spans="1:23" ht="22.5" customHeight="1">
      <c r="A184" s="232">
        <f t="shared" si="18"/>
        <v>45418</v>
      </c>
      <c r="B184" s="233" t="str">
        <f t="shared" si="16"/>
        <v>月</v>
      </c>
      <c r="C184" s="209"/>
      <c r="D184" s="185" t="s">
        <v>1</v>
      </c>
      <c r="E184" s="202"/>
      <c r="F184" s="187" t="s">
        <v>12</v>
      </c>
      <c r="G184" s="339">
        <f>E184*F178</f>
        <v>0</v>
      </c>
      <c r="H184" s="187" t="s">
        <v>1</v>
      </c>
      <c r="I184" s="203"/>
      <c r="J184" s="187" t="s">
        <v>12</v>
      </c>
      <c r="K184" s="339">
        <f>I184*J178</f>
        <v>0</v>
      </c>
      <c r="L184" s="204" t="s">
        <v>1</v>
      </c>
      <c r="M184" s="187"/>
      <c r="N184" s="187" t="s">
        <v>12</v>
      </c>
      <c r="O184" s="339">
        <f>M184*N178</f>
        <v>0</v>
      </c>
      <c r="P184" s="187" t="s">
        <v>1</v>
      </c>
      <c r="Q184" s="344">
        <f t="shared" si="17"/>
        <v>0</v>
      </c>
      <c r="R184" s="205" t="s">
        <v>1</v>
      </c>
      <c r="S184" s="346">
        <f>IF(Q184&gt;M171-1,1,0)</f>
        <v>0</v>
      </c>
      <c r="T184" s="185"/>
      <c r="U184" s="210"/>
      <c r="V184" s="211"/>
      <c r="W184" s="212"/>
    </row>
    <row r="185" spans="1:23" ht="22.5" customHeight="1">
      <c r="A185" s="232">
        <f t="shared" si="18"/>
        <v>45419</v>
      </c>
      <c r="B185" s="233" t="str">
        <f t="shared" si="16"/>
        <v>火</v>
      </c>
      <c r="C185" s="209"/>
      <c r="D185" s="185" t="s">
        <v>1</v>
      </c>
      <c r="E185" s="202"/>
      <c r="F185" s="187" t="s">
        <v>12</v>
      </c>
      <c r="G185" s="339">
        <f>E185*F178</f>
        <v>0</v>
      </c>
      <c r="H185" s="187" t="s">
        <v>1</v>
      </c>
      <c r="I185" s="203"/>
      <c r="J185" s="187" t="s">
        <v>12</v>
      </c>
      <c r="K185" s="339">
        <f>I185*J178</f>
        <v>0</v>
      </c>
      <c r="L185" s="204" t="s">
        <v>1</v>
      </c>
      <c r="M185" s="187"/>
      <c r="N185" s="187" t="s">
        <v>12</v>
      </c>
      <c r="O185" s="339">
        <f>M185*N178</f>
        <v>0</v>
      </c>
      <c r="P185" s="187" t="s">
        <v>1</v>
      </c>
      <c r="Q185" s="344">
        <f t="shared" si="17"/>
        <v>0</v>
      </c>
      <c r="R185" s="205" t="s">
        <v>1</v>
      </c>
      <c r="S185" s="346">
        <f>IF(Q185&gt;M171-1,1,0)</f>
        <v>0</v>
      </c>
      <c r="T185" s="185"/>
      <c r="U185" s="210"/>
      <c r="V185" s="211"/>
      <c r="W185" s="212"/>
    </row>
    <row r="186" spans="1:23" ht="22.5" customHeight="1">
      <c r="A186" s="232">
        <f t="shared" si="18"/>
        <v>45420</v>
      </c>
      <c r="B186" s="233" t="str">
        <f t="shared" si="16"/>
        <v>水</v>
      </c>
      <c r="C186" s="209"/>
      <c r="D186" s="185" t="s">
        <v>1</v>
      </c>
      <c r="E186" s="202"/>
      <c r="F186" s="187" t="s">
        <v>12</v>
      </c>
      <c r="G186" s="339">
        <f>E186*F178</f>
        <v>0</v>
      </c>
      <c r="H186" s="187" t="s">
        <v>1</v>
      </c>
      <c r="I186" s="203"/>
      <c r="J186" s="187" t="s">
        <v>12</v>
      </c>
      <c r="K186" s="339">
        <f>I186*J178</f>
        <v>0</v>
      </c>
      <c r="L186" s="204" t="s">
        <v>1</v>
      </c>
      <c r="M186" s="187"/>
      <c r="N186" s="187" t="s">
        <v>12</v>
      </c>
      <c r="O186" s="339">
        <f>M186*N178</f>
        <v>0</v>
      </c>
      <c r="P186" s="187" t="s">
        <v>1</v>
      </c>
      <c r="Q186" s="344">
        <f t="shared" si="17"/>
        <v>0</v>
      </c>
      <c r="R186" s="205" t="s">
        <v>1</v>
      </c>
      <c r="S186" s="346">
        <f>IF(Q186&gt;M171-1,1,0)</f>
        <v>0</v>
      </c>
      <c r="T186" s="185"/>
      <c r="U186" s="210"/>
      <c r="V186" s="211"/>
      <c r="W186" s="212"/>
    </row>
    <row r="187" spans="1:23" ht="22.5" customHeight="1">
      <c r="A187" s="232">
        <f t="shared" si="18"/>
        <v>45421</v>
      </c>
      <c r="B187" s="233" t="str">
        <f t="shared" si="16"/>
        <v>木</v>
      </c>
      <c r="C187" s="209"/>
      <c r="D187" s="185" t="s">
        <v>1</v>
      </c>
      <c r="E187" s="202"/>
      <c r="F187" s="187" t="s">
        <v>12</v>
      </c>
      <c r="G187" s="339">
        <f>E187*F178</f>
        <v>0</v>
      </c>
      <c r="H187" s="187" t="s">
        <v>1</v>
      </c>
      <c r="I187" s="203"/>
      <c r="J187" s="187" t="s">
        <v>12</v>
      </c>
      <c r="K187" s="339">
        <f>I187*J178</f>
        <v>0</v>
      </c>
      <c r="L187" s="204" t="s">
        <v>1</v>
      </c>
      <c r="M187" s="187"/>
      <c r="N187" s="187" t="s">
        <v>12</v>
      </c>
      <c r="O187" s="339">
        <f>M187*N178</f>
        <v>0</v>
      </c>
      <c r="P187" s="187" t="s">
        <v>1</v>
      </c>
      <c r="Q187" s="344">
        <f t="shared" si="17"/>
        <v>0</v>
      </c>
      <c r="R187" s="205" t="s">
        <v>1</v>
      </c>
      <c r="S187" s="346">
        <f>IF(Q187&gt;M171-1,1,0)</f>
        <v>0</v>
      </c>
      <c r="T187" s="185"/>
      <c r="U187" s="210"/>
      <c r="V187" s="211"/>
      <c r="W187" s="212"/>
    </row>
    <row r="188" spans="1:23" ht="22.5" customHeight="1">
      <c r="A188" s="232">
        <f t="shared" si="18"/>
        <v>45422</v>
      </c>
      <c r="B188" s="233" t="str">
        <f t="shared" si="16"/>
        <v>金</v>
      </c>
      <c r="C188" s="209"/>
      <c r="D188" s="185" t="s">
        <v>1</v>
      </c>
      <c r="E188" s="202"/>
      <c r="F188" s="187" t="s">
        <v>12</v>
      </c>
      <c r="G188" s="339">
        <f>E188*F178</f>
        <v>0</v>
      </c>
      <c r="H188" s="187" t="s">
        <v>1</v>
      </c>
      <c r="I188" s="203"/>
      <c r="J188" s="187" t="s">
        <v>12</v>
      </c>
      <c r="K188" s="339">
        <f>I188*J178</f>
        <v>0</v>
      </c>
      <c r="L188" s="204" t="s">
        <v>1</v>
      </c>
      <c r="M188" s="187"/>
      <c r="N188" s="187" t="s">
        <v>12</v>
      </c>
      <c r="O188" s="339">
        <f>M188*N178</f>
        <v>0</v>
      </c>
      <c r="P188" s="187" t="s">
        <v>1</v>
      </c>
      <c r="Q188" s="344">
        <f t="shared" si="17"/>
        <v>0</v>
      </c>
      <c r="R188" s="205" t="s">
        <v>1</v>
      </c>
      <c r="S188" s="346">
        <f>IF(Q188&gt;M171-1,1,0)</f>
        <v>0</v>
      </c>
      <c r="T188" s="185"/>
      <c r="U188" s="210"/>
      <c r="V188" s="211"/>
      <c r="W188" s="212"/>
    </row>
    <row r="189" spans="1:23" ht="22.5" customHeight="1">
      <c r="A189" s="232">
        <f t="shared" si="18"/>
        <v>45423</v>
      </c>
      <c r="B189" s="233" t="str">
        <f t="shared" si="16"/>
        <v>土</v>
      </c>
      <c r="C189" s="209"/>
      <c r="D189" s="185" t="s">
        <v>1</v>
      </c>
      <c r="E189" s="202"/>
      <c r="F189" s="187" t="s">
        <v>12</v>
      </c>
      <c r="G189" s="339">
        <f>E189*F178</f>
        <v>0</v>
      </c>
      <c r="H189" s="187" t="s">
        <v>1</v>
      </c>
      <c r="I189" s="203"/>
      <c r="J189" s="187" t="s">
        <v>12</v>
      </c>
      <c r="K189" s="339">
        <f>I189*J178</f>
        <v>0</v>
      </c>
      <c r="L189" s="204" t="s">
        <v>1</v>
      </c>
      <c r="M189" s="187"/>
      <c r="N189" s="187" t="s">
        <v>12</v>
      </c>
      <c r="O189" s="339">
        <f>M189*N178</f>
        <v>0</v>
      </c>
      <c r="P189" s="187" t="s">
        <v>1</v>
      </c>
      <c r="Q189" s="344">
        <f t="shared" si="17"/>
        <v>0</v>
      </c>
      <c r="R189" s="205" t="s">
        <v>1</v>
      </c>
      <c r="S189" s="346">
        <f>IF(Q189&gt;M171-1,1,0)</f>
        <v>0</v>
      </c>
      <c r="T189" s="185"/>
      <c r="U189" s="210"/>
      <c r="V189" s="211"/>
      <c r="W189" s="212"/>
    </row>
    <row r="190" spans="1:23" ht="22.5" customHeight="1">
      <c r="A190" s="232">
        <f t="shared" si="18"/>
        <v>45424</v>
      </c>
      <c r="B190" s="233" t="str">
        <f t="shared" si="16"/>
        <v>日</v>
      </c>
      <c r="C190" s="209"/>
      <c r="D190" s="185" t="s">
        <v>1</v>
      </c>
      <c r="E190" s="202"/>
      <c r="F190" s="187" t="s">
        <v>12</v>
      </c>
      <c r="G190" s="339">
        <f>E190*F178</f>
        <v>0</v>
      </c>
      <c r="H190" s="187" t="s">
        <v>1</v>
      </c>
      <c r="I190" s="203"/>
      <c r="J190" s="187" t="s">
        <v>12</v>
      </c>
      <c r="K190" s="339">
        <f>I190*J178</f>
        <v>0</v>
      </c>
      <c r="L190" s="204" t="s">
        <v>1</v>
      </c>
      <c r="M190" s="187"/>
      <c r="N190" s="187" t="s">
        <v>12</v>
      </c>
      <c r="O190" s="339">
        <f>M190*N178</f>
        <v>0</v>
      </c>
      <c r="P190" s="187" t="s">
        <v>1</v>
      </c>
      <c r="Q190" s="344">
        <f t="shared" si="17"/>
        <v>0</v>
      </c>
      <c r="R190" s="205" t="s">
        <v>1</v>
      </c>
      <c r="S190" s="346">
        <f>IF(Q190&gt;M171-1,1,0)</f>
        <v>0</v>
      </c>
      <c r="T190" s="185"/>
      <c r="U190" s="210"/>
      <c r="V190" s="211"/>
      <c r="W190" s="212"/>
    </row>
    <row r="191" spans="1:23" ht="22.5" customHeight="1">
      <c r="A191" s="232">
        <f t="shared" si="18"/>
        <v>45425</v>
      </c>
      <c r="B191" s="233" t="str">
        <f t="shared" si="16"/>
        <v>月</v>
      </c>
      <c r="C191" s="209"/>
      <c r="D191" s="185" t="s">
        <v>1</v>
      </c>
      <c r="E191" s="202"/>
      <c r="F191" s="187" t="s">
        <v>12</v>
      </c>
      <c r="G191" s="339">
        <f>E191*F178</f>
        <v>0</v>
      </c>
      <c r="H191" s="187" t="s">
        <v>1</v>
      </c>
      <c r="I191" s="203"/>
      <c r="J191" s="187" t="s">
        <v>12</v>
      </c>
      <c r="K191" s="339">
        <f>I191*J178</f>
        <v>0</v>
      </c>
      <c r="L191" s="204" t="s">
        <v>1</v>
      </c>
      <c r="M191" s="187"/>
      <c r="N191" s="187" t="s">
        <v>12</v>
      </c>
      <c r="O191" s="339">
        <f>M191*N178</f>
        <v>0</v>
      </c>
      <c r="P191" s="187" t="s">
        <v>1</v>
      </c>
      <c r="Q191" s="344">
        <f t="shared" si="17"/>
        <v>0</v>
      </c>
      <c r="R191" s="205" t="s">
        <v>1</v>
      </c>
      <c r="S191" s="346">
        <f>IF(Q191&gt;M171-1,1,0)</f>
        <v>0</v>
      </c>
      <c r="T191" s="185"/>
      <c r="U191" s="210"/>
      <c r="V191" s="211"/>
      <c r="W191" s="212"/>
    </row>
    <row r="192" spans="1:23" ht="22.5" customHeight="1">
      <c r="A192" s="232">
        <f t="shared" si="18"/>
        <v>45426</v>
      </c>
      <c r="B192" s="233" t="str">
        <f t="shared" si="16"/>
        <v>火</v>
      </c>
      <c r="C192" s="209"/>
      <c r="D192" s="185" t="s">
        <v>1</v>
      </c>
      <c r="E192" s="202"/>
      <c r="F192" s="187" t="s">
        <v>12</v>
      </c>
      <c r="G192" s="339">
        <f>E192*F178</f>
        <v>0</v>
      </c>
      <c r="H192" s="187" t="s">
        <v>1</v>
      </c>
      <c r="I192" s="203"/>
      <c r="J192" s="187" t="s">
        <v>12</v>
      </c>
      <c r="K192" s="339">
        <f>I192*J178</f>
        <v>0</v>
      </c>
      <c r="L192" s="204" t="s">
        <v>1</v>
      </c>
      <c r="M192" s="187"/>
      <c r="N192" s="187" t="s">
        <v>12</v>
      </c>
      <c r="O192" s="339">
        <f>M192*N178</f>
        <v>0</v>
      </c>
      <c r="P192" s="187" t="s">
        <v>1</v>
      </c>
      <c r="Q192" s="344">
        <f t="shared" si="17"/>
        <v>0</v>
      </c>
      <c r="R192" s="205" t="s">
        <v>1</v>
      </c>
      <c r="S192" s="346">
        <f>IF(Q192&gt;M171-1,1,0)</f>
        <v>0</v>
      </c>
      <c r="T192" s="185"/>
      <c r="U192" s="210"/>
      <c r="V192" s="211"/>
      <c r="W192" s="212"/>
    </row>
    <row r="193" spans="1:23" ht="22.5" customHeight="1">
      <c r="A193" s="232">
        <f t="shared" si="18"/>
        <v>45427</v>
      </c>
      <c r="B193" s="233" t="str">
        <f t="shared" si="16"/>
        <v>水</v>
      </c>
      <c r="C193" s="209"/>
      <c r="D193" s="185" t="s">
        <v>1</v>
      </c>
      <c r="E193" s="213"/>
      <c r="F193" s="185" t="s">
        <v>12</v>
      </c>
      <c r="G193" s="340">
        <f>E193*F178</f>
        <v>0</v>
      </c>
      <c r="H193" s="185" t="s">
        <v>1</v>
      </c>
      <c r="I193" s="184"/>
      <c r="J193" s="185" t="s">
        <v>12</v>
      </c>
      <c r="K193" s="340">
        <f>I193*J178</f>
        <v>0</v>
      </c>
      <c r="L193" s="214" t="s">
        <v>1</v>
      </c>
      <c r="M193" s="185"/>
      <c r="N193" s="185" t="s">
        <v>12</v>
      </c>
      <c r="O193" s="340">
        <f>M193*N178</f>
        <v>0</v>
      </c>
      <c r="P193" s="185" t="s">
        <v>1</v>
      </c>
      <c r="Q193" s="344">
        <f t="shared" si="17"/>
        <v>0</v>
      </c>
      <c r="R193" s="205" t="s">
        <v>1</v>
      </c>
      <c r="S193" s="346">
        <f>IF(Q193&gt;M171-1,1,0)</f>
        <v>0</v>
      </c>
      <c r="T193" s="185"/>
      <c r="U193" s="210"/>
      <c r="V193" s="211"/>
      <c r="W193" s="212"/>
    </row>
    <row r="194" spans="1:23" ht="22.5" customHeight="1">
      <c r="A194" s="232">
        <f t="shared" si="18"/>
        <v>45428</v>
      </c>
      <c r="B194" s="233" t="str">
        <f t="shared" si="16"/>
        <v>木</v>
      </c>
      <c r="C194" s="215"/>
      <c r="D194" s="187" t="s">
        <v>1</v>
      </c>
      <c r="E194" s="202"/>
      <c r="F194" s="187" t="s">
        <v>12</v>
      </c>
      <c r="G194" s="339">
        <f>E194*F178</f>
        <v>0</v>
      </c>
      <c r="H194" s="187" t="s">
        <v>1</v>
      </c>
      <c r="I194" s="203"/>
      <c r="J194" s="187" t="s">
        <v>12</v>
      </c>
      <c r="K194" s="339">
        <f>I194*J178</f>
        <v>0</v>
      </c>
      <c r="L194" s="204" t="s">
        <v>1</v>
      </c>
      <c r="M194" s="187"/>
      <c r="N194" s="187" t="s">
        <v>12</v>
      </c>
      <c r="O194" s="339">
        <f>M194*N178</f>
        <v>0</v>
      </c>
      <c r="P194" s="187" t="s">
        <v>1</v>
      </c>
      <c r="Q194" s="345">
        <f>C194+G194+K194+O194</f>
        <v>0</v>
      </c>
      <c r="R194" s="205" t="s">
        <v>1</v>
      </c>
      <c r="S194" s="346">
        <f>IF(Q194&gt;M171-1,1,0)</f>
        <v>0</v>
      </c>
      <c r="T194" s="185"/>
      <c r="U194" s="210"/>
      <c r="V194" s="211"/>
      <c r="W194" s="212"/>
    </row>
    <row r="195" spans="1:23" ht="22.5" customHeight="1">
      <c r="A195" s="232">
        <f t="shared" si="18"/>
        <v>45429</v>
      </c>
      <c r="B195" s="233" t="str">
        <f t="shared" si="16"/>
        <v>金</v>
      </c>
      <c r="C195" s="209"/>
      <c r="D195" s="185" t="s">
        <v>1</v>
      </c>
      <c r="E195" s="202"/>
      <c r="F195" s="187" t="s">
        <v>12</v>
      </c>
      <c r="G195" s="339">
        <f>E195*F178</f>
        <v>0</v>
      </c>
      <c r="H195" s="187" t="s">
        <v>1</v>
      </c>
      <c r="I195" s="203"/>
      <c r="J195" s="187" t="s">
        <v>12</v>
      </c>
      <c r="K195" s="339">
        <f>I195*J178</f>
        <v>0</v>
      </c>
      <c r="L195" s="204" t="s">
        <v>1</v>
      </c>
      <c r="M195" s="187"/>
      <c r="N195" s="187" t="s">
        <v>12</v>
      </c>
      <c r="O195" s="339">
        <f>M195*N178</f>
        <v>0</v>
      </c>
      <c r="P195" s="187" t="s">
        <v>1</v>
      </c>
      <c r="Q195" s="344">
        <f t="shared" ref="Q195:Q209" si="19">C195+G195+K195+O195</f>
        <v>0</v>
      </c>
      <c r="R195" s="205" t="s">
        <v>1</v>
      </c>
      <c r="S195" s="346">
        <f>IF(Q195&gt;M171-1,1,0)</f>
        <v>0</v>
      </c>
      <c r="T195" s="185"/>
      <c r="U195" s="210"/>
      <c r="V195" s="211"/>
      <c r="W195" s="212"/>
    </row>
    <row r="196" spans="1:23" ht="22.5" customHeight="1">
      <c r="A196" s="232">
        <f t="shared" si="18"/>
        <v>45430</v>
      </c>
      <c r="B196" s="233" t="str">
        <f t="shared" si="16"/>
        <v>土</v>
      </c>
      <c r="C196" s="209"/>
      <c r="D196" s="185" t="s">
        <v>1</v>
      </c>
      <c r="E196" s="202"/>
      <c r="F196" s="187" t="s">
        <v>12</v>
      </c>
      <c r="G196" s="339">
        <f>E196*F178</f>
        <v>0</v>
      </c>
      <c r="H196" s="187" t="s">
        <v>1</v>
      </c>
      <c r="I196" s="203"/>
      <c r="J196" s="187" t="s">
        <v>12</v>
      </c>
      <c r="K196" s="339">
        <f>I196*J178</f>
        <v>0</v>
      </c>
      <c r="L196" s="204" t="s">
        <v>1</v>
      </c>
      <c r="M196" s="187"/>
      <c r="N196" s="187" t="s">
        <v>12</v>
      </c>
      <c r="O196" s="339">
        <f>M196*N178</f>
        <v>0</v>
      </c>
      <c r="P196" s="187" t="s">
        <v>1</v>
      </c>
      <c r="Q196" s="344">
        <f t="shared" si="19"/>
        <v>0</v>
      </c>
      <c r="R196" s="205" t="s">
        <v>1</v>
      </c>
      <c r="S196" s="346">
        <f>IF(Q196&gt;M171-1,1,0)</f>
        <v>0</v>
      </c>
      <c r="T196" s="185"/>
      <c r="U196" s="210"/>
      <c r="V196" s="211"/>
      <c r="W196" s="212"/>
    </row>
    <row r="197" spans="1:23" ht="22.5" customHeight="1">
      <c r="A197" s="232">
        <f t="shared" si="18"/>
        <v>45431</v>
      </c>
      <c r="B197" s="233" t="str">
        <f t="shared" si="16"/>
        <v>日</v>
      </c>
      <c r="C197" s="209"/>
      <c r="D197" s="185" t="s">
        <v>1</v>
      </c>
      <c r="E197" s="202"/>
      <c r="F197" s="187" t="s">
        <v>12</v>
      </c>
      <c r="G197" s="339">
        <f>E197*F178</f>
        <v>0</v>
      </c>
      <c r="H197" s="187" t="s">
        <v>1</v>
      </c>
      <c r="I197" s="203"/>
      <c r="J197" s="187" t="s">
        <v>12</v>
      </c>
      <c r="K197" s="339">
        <f>I197*J178</f>
        <v>0</v>
      </c>
      <c r="L197" s="204" t="s">
        <v>1</v>
      </c>
      <c r="M197" s="187"/>
      <c r="N197" s="187" t="s">
        <v>12</v>
      </c>
      <c r="O197" s="339">
        <f>M197*N178</f>
        <v>0</v>
      </c>
      <c r="P197" s="187" t="s">
        <v>1</v>
      </c>
      <c r="Q197" s="344">
        <f t="shared" si="19"/>
        <v>0</v>
      </c>
      <c r="R197" s="205" t="s">
        <v>1</v>
      </c>
      <c r="S197" s="346">
        <f>IF(Q197&gt;M171-1,1,0)</f>
        <v>0</v>
      </c>
      <c r="T197" s="185"/>
      <c r="U197" s="210"/>
      <c r="V197" s="211"/>
      <c r="W197" s="212"/>
    </row>
    <row r="198" spans="1:23" ht="22.5" customHeight="1">
      <c r="A198" s="232">
        <f t="shared" si="18"/>
        <v>45432</v>
      </c>
      <c r="B198" s="233" t="str">
        <f t="shared" si="16"/>
        <v>月</v>
      </c>
      <c r="C198" s="209"/>
      <c r="D198" s="185" t="s">
        <v>1</v>
      </c>
      <c r="E198" s="202"/>
      <c r="F198" s="187" t="s">
        <v>12</v>
      </c>
      <c r="G198" s="339">
        <f>E198*F178</f>
        <v>0</v>
      </c>
      <c r="H198" s="187" t="s">
        <v>1</v>
      </c>
      <c r="I198" s="203"/>
      <c r="J198" s="187" t="s">
        <v>12</v>
      </c>
      <c r="K198" s="339">
        <f>I198*J178</f>
        <v>0</v>
      </c>
      <c r="L198" s="204" t="s">
        <v>1</v>
      </c>
      <c r="M198" s="187"/>
      <c r="N198" s="187" t="s">
        <v>12</v>
      </c>
      <c r="O198" s="339">
        <f>M198*N178</f>
        <v>0</v>
      </c>
      <c r="P198" s="187" t="s">
        <v>1</v>
      </c>
      <c r="Q198" s="344">
        <f t="shared" si="19"/>
        <v>0</v>
      </c>
      <c r="R198" s="205" t="s">
        <v>1</v>
      </c>
      <c r="S198" s="346">
        <f>IF(Q198&gt;M171-1,1,0)</f>
        <v>0</v>
      </c>
      <c r="T198" s="185"/>
      <c r="U198" s="210"/>
      <c r="V198" s="211"/>
      <c r="W198" s="212"/>
    </row>
    <row r="199" spans="1:23" ht="22.5" customHeight="1">
      <c r="A199" s="232">
        <f t="shared" si="18"/>
        <v>45433</v>
      </c>
      <c r="B199" s="233" t="str">
        <f t="shared" si="16"/>
        <v>火</v>
      </c>
      <c r="C199" s="209"/>
      <c r="D199" s="185" t="s">
        <v>1</v>
      </c>
      <c r="E199" s="202"/>
      <c r="F199" s="187" t="s">
        <v>12</v>
      </c>
      <c r="G199" s="339">
        <f>E199*F178</f>
        <v>0</v>
      </c>
      <c r="H199" s="187" t="s">
        <v>1</v>
      </c>
      <c r="I199" s="203"/>
      <c r="J199" s="187" t="s">
        <v>12</v>
      </c>
      <c r="K199" s="339">
        <f>I199*J178</f>
        <v>0</v>
      </c>
      <c r="L199" s="204" t="s">
        <v>1</v>
      </c>
      <c r="M199" s="187"/>
      <c r="N199" s="187" t="s">
        <v>12</v>
      </c>
      <c r="O199" s="339">
        <f>M199*N178</f>
        <v>0</v>
      </c>
      <c r="P199" s="187" t="s">
        <v>1</v>
      </c>
      <c r="Q199" s="344">
        <f t="shared" si="19"/>
        <v>0</v>
      </c>
      <c r="R199" s="205" t="s">
        <v>1</v>
      </c>
      <c r="S199" s="346">
        <f>IF(Q199&gt;M171-1,1,0)</f>
        <v>0</v>
      </c>
      <c r="T199" s="185"/>
      <c r="U199" s="210"/>
      <c r="V199" s="211"/>
      <c r="W199" s="212"/>
    </row>
    <row r="200" spans="1:23" ht="22.5" customHeight="1">
      <c r="A200" s="232">
        <f t="shared" si="18"/>
        <v>45434</v>
      </c>
      <c r="B200" s="233" t="str">
        <f t="shared" si="16"/>
        <v>水</v>
      </c>
      <c r="C200" s="209"/>
      <c r="D200" s="185" t="s">
        <v>1</v>
      </c>
      <c r="E200" s="202"/>
      <c r="F200" s="187" t="s">
        <v>12</v>
      </c>
      <c r="G200" s="339">
        <f>E200*F178</f>
        <v>0</v>
      </c>
      <c r="H200" s="187" t="s">
        <v>1</v>
      </c>
      <c r="I200" s="203"/>
      <c r="J200" s="187" t="s">
        <v>12</v>
      </c>
      <c r="K200" s="339">
        <f>I200*J178</f>
        <v>0</v>
      </c>
      <c r="L200" s="204" t="s">
        <v>1</v>
      </c>
      <c r="M200" s="187"/>
      <c r="N200" s="187" t="s">
        <v>12</v>
      </c>
      <c r="O200" s="339">
        <f>M200*N178</f>
        <v>0</v>
      </c>
      <c r="P200" s="187" t="s">
        <v>1</v>
      </c>
      <c r="Q200" s="344">
        <f t="shared" si="19"/>
        <v>0</v>
      </c>
      <c r="R200" s="205" t="s">
        <v>1</v>
      </c>
      <c r="S200" s="346">
        <f>IF(Q200&gt;M171-1,1,0)</f>
        <v>0</v>
      </c>
      <c r="T200" s="185"/>
      <c r="U200" s="210"/>
      <c r="V200" s="211"/>
      <c r="W200" s="212"/>
    </row>
    <row r="201" spans="1:23" ht="22.5" customHeight="1">
      <c r="A201" s="232">
        <f t="shared" si="18"/>
        <v>45435</v>
      </c>
      <c r="B201" s="233" t="str">
        <f t="shared" si="16"/>
        <v>木</v>
      </c>
      <c r="C201" s="209"/>
      <c r="D201" s="185" t="s">
        <v>1</v>
      </c>
      <c r="E201" s="202"/>
      <c r="F201" s="187" t="s">
        <v>12</v>
      </c>
      <c r="G201" s="339">
        <f>E201*F178</f>
        <v>0</v>
      </c>
      <c r="H201" s="187" t="s">
        <v>1</v>
      </c>
      <c r="I201" s="203"/>
      <c r="J201" s="187" t="s">
        <v>12</v>
      </c>
      <c r="K201" s="339">
        <f>I201*J178</f>
        <v>0</v>
      </c>
      <c r="L201" s="204" t="s">
        <v>1</v>
      </c>
      <c r="M201" s="187"/>
      <c r="N201" s="187" t="s">
        <v>12</v>
      </c>
      <c r="O201" s="339">
        <f>M201*N178</f>
        <v>0</v>
      </c>
      <c r="P201" s="187" t="s">
        <v>1</v>
      </c>
      <c r="Q201" s="344">
        <f t="shared" si="19"/>
        <v>0</v>
      </c>
      <c r="R201" s="205" t="s">
        <v>1</v>
      </c>
      <c r="S201" s="346">
        <f>IF(Q201&gt;M171-1,1,0)</f>
        <v>0</v>
      </c>
      <c r="T201" s="185"/>
      <c r="U201" s="210"/>
      <c r="V201" s="211"/>
      <c r="W201" s="212"/>
    </row>
    <row r="202" spans="1:23" ht="22.5" customHeight="1">
      <c r="A202" s="232">
        <f t="shared" si="18"/>
        <v>45436</v>
      </c>
      <c r="B202" s="233" t="str">
        <f t="shared" si="16"/>
        <v>金</v>
      </c>
      <c r="C202" s="209"/>
      <c r="D202" s="185" t="s">
        <v>1</v>
      </c>
      <c r="E202" s="202"/>
      <c r="F202" s="187" t="s">
        <v>12</v>
      </c>
      <c r="G202" s="339">
        <f>E202*F178</f>
        <v>0</v>
      </c>
      <c r="H202" s="187" t="s">
        <v>1</v>
      </c>
      <c r="I202" s="203"/>
      <c r="J202" s="187" t="s">
        <v>12</v>
      </c>
      <c r="K202" s="339">
        <f>I202*J178</f>
        <v>0</v>
      </c>
      <c r="L202" s="204" t="s">
        <v>1</v>
      </c>
      <c r="M202" s="187"/>
      <c r="N202" s="187" t="s">
        <v>12</v>
      </c>
      <c r="O202" s="339">
        <f>M202*N178</f>
        <v>0</v>
      </c>
      <c r="P202" s="187" t="s">
        <v>1</v>
      </c>
      <c r="Q202" s="344">
        <f t="shared" si="19"/>
        <v>0</v>
      </c>
      <c r="R202" s="205" t="s">
        <v>1</v>
      </c>
      <c r="S202" s="346">
        <f>IF(Q202&gt;M171-1,1,0)</f>
        <v>0</v>
      </c>
      <c r="T202" s="185"/>
      <c r="U202" s="210"/>
      <c r="V202" s="211"/>
      <c r="W202" s="212"/>
    </row>
    <row r="203" spans="1:23" ht="22.5" customHeight="1">
      <c r="A203" s="232">
        <f t="shared" si="18"/>
        <v>45437</v>
      </c>
      <c r="B203" s="233" t="str">
        <f t="shared" si="16"/>
        <v>土</v>
      </c>
      <c r="C203" s="209"/>
      <c r="D203" s="185" t="s">
        <v>1</v>
      </c>
      <c r="E203" s="202"/>
      <c r="F203" s="187" t="s">
        <v>12</v>
      </c>
      <c r="G203" s="339">
        <f>E203*F178</f>
        <v>0</v>
      </c>
      <c r="H203" s="187" t="s">
        <v>1</v>
      </c>
      <c r="I203" s="203"/>
      <c r="J203" s="187" t="s">
        <v>12</v>
      </c>
      <c r="K203" s="339">
        <f>I203*J178</f>
        <v>0</v>
      </c>
      <c r="L203" s="204" t="s">
        <v>1</v>
      </c>
      <c r="M203" s="187"/>
      <c r="N203" s="187" t="s">
        <v>12</v>
      </c>
      <c r="O203" s="339">
        <f>M203*N178</f>
        <v>0</v>
      </c>
      <c r="P203" s="187" t="s">
        <v>1</v>
      </c>
      <c r="Q203" s="344">
        <f t="shared" si="19"/>
        <v>0</v>
      </c>
      <c r="R203" s="205" t="s">
        <v>1</v>
      </c>
      <c r="S203" s="346">
        <f>IF(Q203&gt;M171-1,1,0)</f>
        <v>0</v>
      </c>
      <c r="T203" s="185"/>
      <c r="U203" s="210"/>
      <c r="V203" s="211"/>
      <c r="W203" s="212"/>
    </row>
    <row r="204" spans="1:23" ht="22.5" customHeight="1">
      <c r="A204" s="232">
        <f t="shared" si="18"/>
        <v>45438</v>
      </c>
      <c r="B204" s="233" t="str">
        <f t="shared" si="16"/>
        <v>日</v>
      </c>
      <c r="C204" s="209"/>
      <c r="D204" s="185" t="s">
        <v>1</v>
      </c>
      <c r="E204" s="202"/>
      <c r="F204" s="187" t="s">
        <v>12</v>
      </c>
      <c r="G204" s="339">
        <f>E204*F178</f>
        <v>0</v>
      </c>
      <c r="H204" s="187" t="s">
        <v>1</v>
      </c>
      <c r="I204" s="203"/>
      <c r="J204" s="187" t="s">
        <v>12</v>
      </c>
      <c r="K204" s="339">
        <f>I204*J178</f>
        <v>0</v>
      </c>
      <c r="L204" s="204" t="s">
        <v>1</v>
      </c>
      <c r="M204" s="187"/>
      <c r="N204" s="187" t="s">
        <v>12</v>
      </c>
      <c r="O204" s="339">
        <f>M204*N178</f>
        <v>0</v>
      </c>
      <c r="P204" s="187" t="s">
        <v>1</v>
      </c>
      <c r="Q204" s="344">
        <f t="shared" si="19"/>
        <v>0</v>
      </c>
      <c r="R204" s="205" t="s">
        <v>1</v>
      </c>
      <c r="S204" s="346">
        <f>IF(Q204&gt;M171-1,1,0)</f>
        <v>0</v>
      </c>
      <c r="T204" s="185"/>
      <c r="U204" s="210"/>
      <c r="V204" s="211"/>
      <c r="W204" s="212"/>
    </row>
    <row r="205" spans="1:23" ht="22.5" customHeight="1">
      <c r="A205" s="232">
        <f t="shared" si="18"/>
        <v>45439</v>
      </c>
      <c r="B205" s="233" t="str">
        <f t="shared" si="16"/>
        <v>月</v>
      </c>
      <c r="C205" s="209"/>
      <c r="D205" s="185" t="s">
        <v>1</v>
      </c>
      <c r="E205" s="202"/>
      <c r="F205" s="187" t="s">
        <v>12</v>
      </c>
      <c r="G205" s="339">
        <f>E205*F178</f>
        <v>0</v>
      </c>
      <c r="H205" s="187" t="s">
        <v>1</v>
      </c>
      <c r="I205" s="203"/>
      <c r="J205" s="187" t="s">
        <v>12</v>
      </c>
      <c r="K205" s="339">
        <f>I205*J178</f>
        <v>0</v>
      </c>
      <c r="L205" s="204" t="s">
        <v>1</v>
      </c>
      <c r="M205" s="187"/>
      <c r="N205" s="187" t="s">
        <v>12</v>
      </c>
      <c r="O205" s="339">
        <f>M205*N178</f>
        <v>0</v>
      </c>
      <c r="P205" s="187" t="s">
        <v>1</v>
      </c>
      <c r="Q205" s="344">
        <f t="shared" si="19"/>
        <v>0</v>
      </c>
      <c r="R205" s="205" t="s">
        <v>1</v>
      </c>
      <c r="S205" s="346">
        <f>IF(Q205&gt;M171-1,1,0)</f>
        <v>0</v>
      </c>
      <c r="T205" s="185"/>
      <c r="U205" s="210"/>
      <c r="V205" s="211"/>
      <c r="W205" s="212"/>
    </row>
    <row r="206" spans="1:23" ht="22.5" customHeight="1">
      <c r="A206" s="232">
        <f t="shared" si="18"/>
        <v>45440</v>
      </c>
      <c r="B206" s="233" t="str">
        <f t="shared" si="16"/>
        <v>火</v>
      </c>
      <c r="C206" s="209"/>
      <c r="D206" s="185" t="s">
        <v>1</v>
      </c>
      <c r="E206" s="202"/>
      <c r="F206" s="187" t="s">
        <v>12</v>
      </c>
      <c r="G206" s="339">
        <f>E206*F178</f>
        <v>0</v>
      </c>
      <c r="H206" s="187" t="s">
        <v>1</v>
      </c>
      <c r="I206" s="203"/>
      <c r="J206" s="187" t="s">
        <v>12</v>
      </c>
      <c r="K206" s="339">
        <f>I206*J178</f>
        <v>0</v>
      </c>
      <c r="L206" s="204" t="s">
        <v>1</v>
      </c>
      <c r="M206" s="187"/>
      <c r="N206" s="187" t="s">
        <v>12</v>
      </c>
      <c r="O206" s="339">
        <f>M206*N178</f>
        <v>0</v>
      </c>
      <c r="P206" s="187" t="s">
        <v>1</v>
      </c>
      <c r="Q206" s="344">
        <f t="shared" si="19"/>
        <v>0</v>
      </c>
      <c r="R206" s="205" t="s">
        <v>1</v>
      </c>
      <c r="S206" s="346">
        <f>IF(Q206&gt;M171-1,1,0)</f>
        <v>0</v>
      </c>
      <c r="T206" s="185"/>
      <c r="U206" s="210"/>
      <c r="V206" s="211"/>
      <c r="W206" s="212"/>
    </row>
    <row r="207" spans="1:23" ht="22.5" customHeight="1">
      <c r="A207" s="232">
        <f>IF(A206=EOMONTH('2024'!$C$6,0),"",A206+1)</f>
        <v>45441</v>
      </c>
      <c r="B207" s="233" t="str">
        <f t="shared" si="16"/>
        <v>水</v>
      </c>
      <c r="C207" s="209"/>
      <c r="D207" s="185" t="s">
        <v>1</v>
      </c>
      <c r="E207" s="202"/>
      <c r="F207" s="187" t="s">
        <v>12</v>
      </c>
      <c r="G207" s="339">
        <f>E207*F178</f>
        <v>0</v>
      </c>
      <c r="H207" s="187" t="s">
        <v>1</v>
      </c>
      <c r="I207" s="203"/>
      <c r="J207" s="187" t="s">
        <v>12</v>
      </c>
      <c r="K207" s="339">
        <f>I207*J178</f>
        <v>0</v>
      </c>
      <c r="L207" s="204" t="s">
        <v>1</v>
      </c>
      <c r="M207" s="187"/>
      <c r="N207" s="187" t="s">
        <v>12</v>
      </c>
      <c r="O207" s="339">
        <f>M207*N178</f>
        <v>0</v>
      </c>
      <c r="P207" s="187" t="s">
        <v>1</v>
      </c>
      <c r="Q207" s="344">
        <f t="shared" si="19"/>
        <v>0</v>
      </c>
      <c r="R207" s="205" t="s">
        <v>1</v>
      </c>
      <c r="S207" s="346">
        <f>IF(Q207&gt;M171-1,1,0)</f>
        <v>0</v>
      </c>
      <c r="T207" s="185"/>
      <c r="U207" s="210"/>
      <c r="V207" s="211"/>
      <c r="W207" s="212"/>
    </row>
    <row r="208" spans="1:23" ht="22.5" customHeight="1">
      <c r="A208" s="232">
        <f>IF(OR(A207="",A207=EOMONTH('2024'!$C$6,0)),"",A207+1)</f>
        <v>45442</v>
      </c>
      <c r="B208" s="233" t="str">
        <f t="shared" si="16"/>
        <v>木</v>
      </c>
      <c r="C208" s="209"/>
      <c r="D208" s="185" t="s">
        <v>1</v>
      </c>
      <c r="E208" s="202"/>
      <c r="F208" s="187" t="s">
        <v>12</v>
      </c>
      <c r="G208" s="339">
        <f>E208*F178</f>
        <v>0</v>
      </c>
      <c r="H208" s="187" t="s">
        <v>1</v>
      </c>
      <c r="I208" s="203"/>
      <c r="J208" s="187" t="s">
        <v>12</v>
      </c>
      <c r="K208" s="339">
        <f>I208*J178</f>
        <v>0</v>
      </c>
      <c r="L208" s="204" t="s">
        <v>1</v>
      </c>
      <c r="M208" s="187"/>
      <c r="N208" s="187" t="s">
        <v>12</v>
      </c>
      <c r="O208" s="339">
        <f>M208*N178</f>
        <v>0</v>
      </c>
      <c r="P208" s="187" t="s">
        <v>1</v>
      </c>
      <c r="Q208" s="344">
        <f t="shared" si="19"/>
        <v>0</v>
      </c>
      <c r="R208" s="205" t="s">
        <v>1</v>
      </c>
      <c r="S208" s="346">
        <f>IF(Q208&gt;M171-1,1,0)</f>
        <v>0</v>
      </c>
      <c r="T208" s="185"/>
      <c r="U208" s="210"/>
      <c r="V208" s="211"/>
      <c r="W208" s="212"/>
    </row>
    <row r="209" spans="1:23" ht="22.5" customHeight="1" thickBot="1">
      <c r="A209" s="232">
        <f>IF(OR(A208="",A208=EOMONTH('2024'!$C$6,0)),"",A208+1)</f>
        <v>45443</v>
      </c>
      <c r="B209" s="233" t="str">
        <f t="shared" si="16"/>
        <v>金</v>
      </c>
      <c r="C209" s="209"/>
      <c r="D209" s="185" t="s">
        <v>1</v>
      </c>
      <c r="E209" s="202"/>
      <c r="F209" s="187" t="s">
        <v>12</v>
      </c>
      <c r="G209" s="339">
        <f>E209*F178</f>
        <v>0</v>
      </c>
      <c r="H209" s="187" t="s">
        <v>1</v>
      </c>
      <c r="I209" s="216"/>
      <c r="J209" s="217" t="s">
        <v>12</v>
      </c>
      <c r="K209" s="342">
        <f>I209*J178</f>
        <v>0</v>
      </c>
      <c r="L209" s="218" t="s">
        <v>1</v>
      </c>
      <c r="M209" s="187"/>
      <c r="N209" s="187" t="s">
        <v>12</v>
      </c>
      <c r="O209" s="339">
        <f>M209*N178</f>
        <v>0</v>
      </c>
      <c r="P209" s="187" t="s">
        <v>1</v>
      </c>
      <c r="Q209" s="344">
        <f t="shared" si="19"/>
        <v>0</v>
      </c>
      <c r="R209" s="205" t="s">
        <v>1</v>
      </c>
      <c r="S209" s="346">
        <f>IF(Q209&gt;M171-1,1,0)</f>
        <v>0</v>
      </c>
      <c r="T209" s="219"/>
      <c r="U209" s="220"/>
      <c r="V209" s="221"/>
      <c r="W209" s="222"/>
    </row>
    <row r="210" spans="1:23" ht="22.5" customHeight="1" thickTop="1" thickBot="1">
      <c r="A210" s="250" t="s">
        <v>60</v>
      </c>
      <c r="B210" s="251"/>
      <c r="C210" s="341">
        <f>COUNT(C179:C209)</f>
        <v>0</v>
      </c>
      <c r="D210" s="223" t="s">
        <v>176</v>
      </c>
      <c r="E210" s="224" t="s">
        <v>176</v>
      </c>
      <c r="F210" s="223"/>
      <c r="G210" s="223"/>
      <c r="H210" s="223" t="s">
        <v>176</v>
      </c>
      <c r="I210" s="227" t="s">
        <v>176</v>
      </c>
      <c r="J210" s="223"/>
      <c r="K210" s="223"/>
      <c r="L210" s="225" t="s">
        <v>176</v>
      </c>
      <c r="M210" s="223" t="s">
        <v>176</v>
      </c>
      <c r="N210" s="223"/>
      <c r="O210" s="223"/>
      <c r="P210" s="225" t="s">
        <v>176</v>
      </c>
      <c r="Q210" s="341">
        <f>SUM(Q179:Q193,Q194:Q209)</f>
        <v>0</v>
      </c>
      <c r="R210" s="226" t="s">
        <v>176</v>
      </c>
      <c r="S210" s="347">
        <f>SUM(S179:S209)</f>
        <v>0</v>
      </c>
      <c r="T210" s="223"/>
      <c r="U210" s="231"/>
      <c r="V210" s="228"/>
      <c r="W210" s="226"/>
    </row>
    <row r="211" spans="1:23" s="173" customFormat="1" ht="22.5" customHeight="1">
      <c r="A211" s="172"/>
      <c r="B211" s="172"/>
      <c r="C211" s="144">
        <f>'2024'!$A$1</f>
        <v>2024</v>
      </c>
      <c r="D211" s="172" t="s">
        <v>0</v>
      </c>
      <c r="E211" s="172"/>
      <c r="F211" s="172"/>
      <c r="G211" s="174"/>
      <c r="H211" s="172" t="s">
        <v>0</v>
      </c>
      <c r="I211" s="172"/>
      <c r="J211" s="172"/>
      <c r="K211" s="174"/>
      <c r="L211" s="172" t="s">
        <v>0</v>
      </c>
      <c r="M211" s="172"/>
      <c r="N211" s="172"/>
      <c r="O211" s="172">
        <v>6</v>
      </c>
      <c r="P211" s="172" t="s">
        <v>0</v>
      </c>
      <c r="Q211" s="173" t="s">
        <v>61</v>
      </c>
      <c r="R211" s="172"/>
    </row>
    <row r="212" spans="1:23" ht="22.5" customHeight="1" thickBot="1">
      <c r="G212" s="178"/>
      <c r="K212" s="178"/>
      <c r="O212" s="178"/>
    </row>
    <row r="213" spans="1:23" ht="22.5" customHeight="1" thickBot="1">
      <c r="B213" s="234" t="s">
        <v>52</v>
      </c>
      <c r="C213" s="235"/>
      <c r="D213" s="235"/>
      <c r="E213" s="235"/>
      <c r="F213" s="235"/>
      <c r="G213" s="181" t="s">
        <v>1</v>
      </c>
      <c r="I213" s="234" t="s">
        <v>56</v>
      </c>
      <c r="J213" s="235"/>
      <c r="K213" s="235"/>
      <c r="L213" s="235"/>
      <c r="M213" s="235">
        <v>99999</v>
      </c>
      <c r="N213" s="235"/>
      <c r="O213" s="235"/>
      <c r="P213" s="235"/>
      <c r="Q213" s="182" t="s">
        <v>1</v>
      </c>
      <c r="S213" s="234" t="s">
        <v>62</v>
      </c>
      <c r="T213" s="235"/>
      <c r="U213" s="235"/>
      <c r="V213" s="235"/>
      <c r="W213" s="336" t="e">
        <f>S216/C252</f>
        <v>#DIV/0!</v>
      </c>
    </row>
    <row r="215" spans="1:23" ht="22.5" customHeight="1">
      <c r="B215" s="183"/>
      <c r="Q215" s="245" t="s">
        <v>58</v>
      </c>
      <c r="R215" s="246"/>
      <c r="S215" s="186" t="s">
        <v>59</v>
      </c>
      <c r="T215" s="175"/>
    </row>
    <row r="216" spans="1:23" ht="22.5" customHeight="1">
      <c r="B216" s="183"/>
      <c r="Q216" s="337" t="e">
        <f>Q252/C252</f>
        <v>#DIV/0!</v>
      </c>
      <c r="R216" s="187" t="s">
        <v>1</v>
      </c>
      <c r="S216" s="338">
        <f>SUM(S221:S251)</f>
        <v>0</v>
      </c>
      <c r="T216" s="179"/>
    </row>
    <row r="217" spans="1:23" ht="22.5" customHeight="1" thickBot="1">
      <c r="B217" s="183"/>
      <c r="Q217" s="179"/>
      <c r="R217" s="175"/>
      <c r="S217" s="179"/>
      <c r="T217" s="179"/>
    </row>
    <row r="218" spans="1:23" ht="22.5" customHeight="1" thickBot="1">
      <c r="E218" s="247" t="s">
        <v>172</v>
      </c>
      <c r="F218" s="248"/>
      <c r="G218" s="248"/>
      <c r="H218" s="248"/>
      <c r="I218" s="248" t="s">
        <v>173</v>
      </c>
      <c r="J218" s="248"/>
      <c r="K218" s="248"/>
      <c r="L218" s="248"/>
      <c r="M218" s="248" t="s">
        <v>174</v>
      </c>
      <c r="N218" s="248"/>
      <c r="O218" s="248"/>
      <c r="P218" s="249"/>
      <c r="Q218" s="234" t="s">
        <v>43</v>
      </c>
      <c r="R218" s="240"/>
    </row>
    <row r="219" spans="1:23" s="193" customFormat="1" ht="22.5" customHeight="1" thickBot="1">
      <c r="A219" s="189"/>
      <c r="B219" s="189"/>
      <c r="C219" s="252" t="s">
        <v>5</v>
      </c>
      <c r="D219" s="253"/>
      <c r="E219" s="256"/>
      <c r="F219" s="257"/>
      <c r="G219" s="257"/>
      <c r="H219" s="257"/>
      <c r="I219" s="258"/>
      <c r="J219" s="257"/>
      <c r="K219" s="257"/>
      <c r="L219" s="259"/>
      <c r="M219" s="257"/>
      <c r="N219" s="257"/>
      <c r="O219" s="257"/>
      <c r="P219" s="260"/>
      <c r="Q219" s="241" t="s">
        <v>57</v>
      </c>
      <c r="R219" s="242"/>
      <c r="S219" s="190" t="s">
        <v>175</v>
      </c>
      <c r="T219" s="191" t="s">
        <v>6</v>
      </c>
      <c r="U219" s="229" t="s">
        <v>53</v>
      </c>
      <c r="V219" s="236" t="s">
        <v>7</v>
      </c>
      <c r="W219" s="237"/>
    </row>
    <row r="220" spans="1:23" s="175" customFormat="1" ht="22.5" customHeight="1" thickBot="1">
      <c r="A220" s="180" t="s">
        <v>8</v>
      </c>
      <c r="B220" s="188" t="s">
        <v>9</v>
      </c>
      <c r="C220" s="254"/>
      <c r="D220" s="255"/>
      <c r="E220" s="194" t="s">
        <v>10</v>
      </c>
      <c r="F220" s="261"/>
      <c r="G220" s="261"/>
      <c r="H220" s="195" t="s">
        <v>1</v>
      </c>
      <c r="I220" s="196" t="s">
        <v>10</v>
      </c>
      <c r="J220" s="261"/>
      <c r="K220" s="261"/>
      <c r="L220" s="197" t="s">
        <v>1</v>
      </c>
      <c r="M220" s="195" t="s">
        <v>10</v>
      </c>
      <c r="N220" s="261"/>
      <c r="O220" s="261"/>
      <c r="P220" s="195" t="s">
        <v>1</v>
      </c>
      <c r="Q220" s="243"/>
      <c r="R220" s="244"/>
      <c r="S220" s="198" t="s">
        <v>55</v>
      </c>
      <c r="T220" s="199"/>
      <c r="U220" s="230" t="s">
        <v>176</v>
      </c>
      <c r="V220" s="238"/>
      <c r="W220" s="239"/>
    </row>
    <row r="221" spans="1:23" ht="22.5" customHeight="1">
      <c r="A221" s="232">
        <f>'2024'!C7</f>
        <v>45444</v>
      </c>
      <c r="B221" s="233" t="str">
        <f t="shared" ref="B221:B251" si="20">TEXT(A221,"aaa")</f>
        <v>土</v>
      </c>
      <c r="C221" s="201"/>
      <c r="D221" s="185" t="s">
        <v>1</v>
      </c>
      <c r="E221" s="202"/>
      <c r="F221" s="187" t="s">
        <v>12</v>
      </c>
      <c r="G221" s="339">
        <f>F220*E221</f>
        <v>0</v>
      </c>
      <c r="H221" s="187" t="s">
        <v>1</v>
      </c>
      <c r="I221" s="203"/>
      <c r="J221" s="187" t="s">
        <v>12</v>
      </c>
      <c r="K221" s="339">
        <f>J220*I221</f>
        <v>0</v>
      </c>
      <c r="L221" s="204" t="s">
        <v>1</v>
      </c>
      <c r="M221" s="187"/>
      <c r="N221" s="187" t="s">
        <v>12</v>
      </c>
      <c r="O221" s="339">
        <f>N220*M221</f>
        <v>0</v>
      </c>
      <c r="P221" s="187" t="s">
        <v>1</v>
      </c>
      <c r="Q221" s="343">
        <f>C221+G221+K221+O221</f>
        <v>0</v>
      </c>
      <c r="R221" s="205" t="s">
        <v>1</v>
      </c>
      <c r="S221" s="346">
        <f>IF(Q221&gt;M213-1,1,0)</f>
        <v>0</v>
      </c>
      <c r="T221" s="187"/>
      <c r="U221" s="206"/>
      <c r="V221" s="207"/>
      <c r="W221" s="208"/>
    </row>
    <row r="222" spans="1:23" ht="22.5" customHeight="1">
      <c r="A222" s="232">
        <f>A221+1</f>
        <v>45445</v>
      </c>
      <c r="B222" s="233" t="str">
        <f t="shared" si="20"/>
        <v>日</v>
      </c>
      <c r="C222" s="209"/>
      <c r="D222" s="185" t="s">
        <v>1</v>
      </c>
      <c r="E222" s="202"/>
      <c r="F222" s="187" t="s">
        <v>12</v>
      </c>
      <c r="G222" s="339">
        <f>F220*E222</f>
        <v>0</v>
      </c>
      <c r="H222" s="187" t="s">
        <v>1</v>
      </c>
      <c r="I222" s="203"/>
      <c r="J222" s="187" t="s">
        <v>12</v>
      </c>
      <c r="K222" s="339">
        <f>J220*I222</f>
        <v>0</v>
      </c>
      <c r="L222" s="204" t="s">
        <v>1</v>
      </c>
      <c r="M222" s="187"/>
      <c r="N222" s="187" t="s">
        <v>12</v>
      </c>
      <c r="O222" s="339">
        <f>N220*M222</f>
        <v>0</v>
      </c>
      <c r="P222" s="187" t="s">
        <v>1</v>
      </c>
      <c r="Q222" s="344">
        <f t="shared" ref="Q222:Q235" si="21">C222+G222+K222+O222</f>
        <v>0</v>
      </c>
      <c r="R222" s="205" t="s">
        <v>1</v>
      </c>
      <c r="S222" s="346">
        <f>IF(Q222&gt;M213-1,1,0)</f>
        <v>0</v>
      </c>
      <c r="T222" s="185"/>
      <c r="U222" s="210"/>
      <c r="V222" s="211"/>
      <c r="W222" s="212"/>
    </row>
    <row r="223" spans="1:23" ht="22.5" customHeight="1">
      <c r="A223" s="232">
        <f t="shared" ref="A223:A248" si="22">A222+1</f>
        <v>45446</v>
      </c>
      <c r="B223" s="233" t="str">
        <f t="shared" si="20"/>
        <v>月</v>
      </c>
      <c r="C223" s="209"/>
      <c r="D223" s="185" t="s">
        <v>1</v>
      </c>
      <c r="E223" s="202"/>
      <c r="F223" s="187" t="s">
        <v>12</v>
      </c>
      <c r="G223" s="339">
        <f>F220*E223</f>
        <v>0</v>
      </c>
      <c r="H223" s="187" t="s">
        <v>1</v>
      </c>
      <c r="I223" s="203"/>
      <c r="J223" s="187" t="s">
        <v>12</v>
      </c>
      <c r="K223" s="339">
        <f>J220*I223</f>
        <v>0</v>
      </c>
      <c r="L223" s="204" t="s">
        <v>1</v>
      </c>
      <c r="M223" s="187"/>
      <c r="N223" s="187" t="s">
        <v>12</v>
      </c>
      <c r="O223" s="339">
        <f>N220*M223</f>
        <v>0</v>
      </c>
      <c r="P223" s="187" t="s">
        <v>1</v>
      </c>
      <c r="Q223" s="344">
        <f t="shared" si="21"/>
        <v>0</v>
      </c>
      <c r="R223" s="205" t="s">
        <v>1</v>
      </c>
      <c r="S223" s="346">
        <f>IF(Q223&gt;M213-1,1,0)</f>
        <v>0</v>
      </c>
      <c r="T223" s="185"/>
      <c r="U223" s="210"/>
      <c r="V223" s="211"/>
      <c r="W223" s="212"/>
    </row>
    <row r="224" spans="1:23" ht="22.5" customHeight="1">
      <c r="A224" s="232">
        <f t="shared" si="22"/>
        <v>45447</v>
      </c>
      <c r="B224" s="233" t="str">
        <f t="shared" si="20"/>
        <v>火</v>
      </c>
      <c r="C224" s="209"/>
      <c r="D224" s="185" t="s">
        <v>1</v>
      </c>
      <c r="E224" s="202"/>
      <c r="F224" s="187" t="s">
        <v>12</v>
      </c>
      <c r="G224" s="339">
        <f>F220*E224</f>
        <v>0</v>
      </c>
      <c r="H224" s="187" t="s">
        <v>1</v>
      </c>
      <c r="I224" s="203"/>
      <c r="J224" s="187" t="s">
        <v>12</v>
      </c>
      <c r="K224" s="339">
        <f>J220*I224</f>
        <v>0</v>
      </c>
      <c r="L224" s="204" t="s">
        <v>1</v>
      </c>
      <c r="M224" s="187"/>
      <c r="N224" s="187" t="s">
        <v>12</v>
      </c>
      <c r="O224" s="339">
        <f>N220*M224</f>
        <v>0</v>
      </c>
      <c r="P224" s="187" t="s">
        <v>1</v>
      </c>
      <c r="Q224" s="344">
        <f t="shared" si="21"/>
        <v>0</v>
      </c>
      <c r="R224" s="205" t="s">
        <v>1</v>
      </c>
      <c r="S224" s="346">
        <f>IF(Q224&gt;M213-1,1,0)</f>
        <v>0</v>
      </c>
      <c r="T224" s="185"/>
      <c r="U224" s="210"/>
      <c r="V224" s="211"/>
      <c r="W224" s="212"/>
    </row>
    <row r="225" spans="1:23" ht="22.5" customHeight="1">
      <c r="A225" s="232">
        <f t="shared" si="22"/>
        <v>45448</v>
      </c>
      <c r="B225" s="233" t="str">
        <f t="shared" si="20"/>
        <v>水</v>
      </c>
      <c r="C225" s="209"/>
      <c r="D225" s="185" t="s">
        <v>1</v>
      </c>
      <c r="E225" s="202"/>
      <c r="F225" s="187" t="s">
        <v>12</v>
      </c>
      <c r="G225" s="339">
        <f>F220*E225</f>
        <v>0</v>
      </c>
      <c r="H225" s="187" t="s">
        <v>1</v>
      </c>
      <c r="I225" s="203"/>
      <c r="J225" s="187" t="s">
        <v>12</v>
      </c>
      <c r="K225" s="339">
        <f>J220*I225</f>
        <v>0</v>
      </c>
      <c r="L225" s="204" t="s">
        <v>1</v>
      </c>
      <c r="M225" s="187"/>
      <c r="N225" s="187" t="s">
        <v>12</v>
      </c>
      <c r="O225" s="339">
        <f>N220*M225</f>
        <v>0</v>
      </c>
      <c r="P225" s="187" t="s">
        <v>1</v>
      </c>
      <c r="Q225" s="344">
        <f t="shared" si="21"/>
        <v>0</v>
      </c>
      <c r="R225" s="205" t="s">
        <v>1</v>
      </c>
      <c r="S225" s="346">
        <f>IF(Q225&gt;M213-1,1,0)</f>
        <v>0</v>
      </c>
      <c r="T225" s="185"/>
      <c r="U225" s="210"/>
      <c r="V225" s="211"/>
      <c r="W225" s="212"/>
    </row>
    <row r="226" spans="1:23" ht="22.5" customHeight="1">
      <c r="A226" s="232">
        <f t="shared" si="22"/>
        <v>45449</v>
      </c>
      <c r="B226" s="233" t="str">
        <f t="shared" si="20"/>
        <v>木</v>
      </c>
      <c r="C226" s="209"/>
      <c r="D226" s="185" t="s">
        <v>1</v>
      </c>
      <c r="E226" s="202"/>
      <c r="F226" s="187" t="s">
        <v>12</v>
      </c>
      <c r="G226" s="339">
        <f>E226*F220</f>
        <v>0</v>
      </c>
      <c r="H226" s="187" t="s">
        <v>1</v>
      </c>
      <c r="I226" s="203"/>
      <c r="J226" s="187" t="s">
        <v>12</v>
      </c>
      <c r="K226" s="339">
        <f>I226*J220</f>
        <v>0</v>
      </c>
      <c r="L226" s="204" t="s">
        <v>1</v>
      </c>
      <c r="M226" s="187"/>
      <c r="N226" s="187" t="s">
        <v>12</v>
      </c>
      <c r="O226" s="339">
        <f>M226*N220</f>
        <v>0</v>
      </c>
      <c r="P226" s="187" t="s">
        <v>1</v>
      </c>
      <c r="Q226" s="344">
        <f t="shared" si="21"/>
        <v>0</v>
      </c>
      <c r="R226" s="205" t="s">
        <v>1</v>
      </c>
      <c r="S226" s="346">
        <f>IF(Q226&gt;M213-1,1,0)</f>
        <v>0</v>
      </c>
      <c r="T226" s="185"/>
      <c r="U226" s="210"/>
      <c r="V226" s="211"/>
      <c r="W226" s="212"/>
    </row>
    <row r="227" spans="1:23" ht="22.5" customHeight="1">
      <c r="A227" s="232">
        <f t="shared" si="22"/>
        <v>45450</v>
      </c>
      <c r="B227" s="233" t="str">
        <f t="shared" si="20"/>
        <v>金</v>
      </c>
      <c r="C227" s="209"/>
      <c r="D227" s="185" t="s">
        <v>1</v>
      </c>
      <c r="E227" s="202"/>
      <c r="F227" s="187" t="s">
        <v>12</v>
      </c>
      <c r="G227" s="339">
        <f>E227*F220</f>
        <v>0</v>
      </c>
      <c r="H227" s="187" t="s">
        <v>1</v>
      </c>
      <c r="I227" s="203"/>
      <c r="J227" s="187" t="s">
        <v>12</v>
      </c>
      <c r="K227" s="339">
        <f>I227*J220</f>
        <v>0</v>
      </c>
      <c r="L227" s="204" t="s">
        <v>1</v>
      </c>
      <c r="M227" s="187"/>
      <c r="N227" s="187" t="s">
        <v>12</v>
      </c>
      <c r="O227" s="339">
        <f>M227*N220</f>
        <v>0</v>
      </c>
      <c r="P227" s="187" t="s">
        <v>1</v>
      </c>
      <c r="Q227" s="344">
        <f t="shared" si="21"/>
        <v>0</v>
      </c>
      <c r="R227" s="205" t="s">
        <v>1</v>
      </c>
      <c r="S227" s="346">
        <f>IF(Q227&gt;M213-1,1,0)</f>
        <v>0</v>
      </c>
      <c r="T227" s="185"/>
      <c r="U227" s="210"/>
      <c r="V227" s="211"/>
      <c r="W227" s="212"/>
    </row>
    <row r="228" spans="1:23" ht="22.5" customHeight="1">
      <c r="A228" s="232">
        <f t="shared" si="22"/>
        <v>45451</v>
      </c>
      <c r="B228" s="233" t="str">
        <f t="shared" si="20"/>
        <v>土</v>
      </c>
      <c r="C228" s="209"/>
      <c r="D228" s="185" t="s">
        <v>1</v>
      </c>
      <c r="E228" s="202"/>
      <c r="F228" s="187" t="s">
        <v>12</v>
      </c>
      <c r="G228" s="339">
        <f>E228*F220</f>
        <v>0</v>
      </c>
      <c r="H228" s="187" t="s">
        <v>1</v>
      </c>
      <c r="I228" s="203"/>
      <c r="J228" s="187" t="s">
        <v>12</v>
      </c>
      <c r="K228" s="339">
        <f>I228*J220</f>
        <v>0</v>
      </c>
      <c r="L228" s="204" t="s">
        <v>1</v>
      </c>
      <c r="M228" s="187"/>
      <c r="N228" s="187" t="s">
        <v>12</v>
      </c>
      <c r="O228" s="339">
        <f>M228*N220</f>
        <v>0</v>
      </c>
      <c r="P228" s="187" t="s">
        <v>1</v>
      </c>
      <c r="Q228" s="344">
        <f t="shared" si="21"/>
        <v>0</v>
      </c>
      <c r="R228" s="205" t="s">
        <v>1</v>
      </c>
      <c r="S228" s="346">
        <f>IF(Q228&gt;M213-1,1,0)</f>
        <v>0</v>
      </c>
      <c r="T228" s="185"/>
      <c r="U228" s="210"/>
      <c r="V228" s="211"/>
      <c r="W228" s="212"/>
    </row>
    <row r="229" spans="1:23" ht="22.5" customHeight="1">
      <c r="A229" s="232">
        <f t="shared" si="22"/>
        <v>45452</v>
      </c>
      <c r="B229" s="233" t="str">
        <f t="shared" si="20"/>
        <v>日</v>
      </c>
      <c r="C229" s="209"/>
      <c r="D229" s="185" t="s">
        <v>1</v>
      </c>
      <c r="E229" s="202"/>
      <c r="F229" s="187" t="s">
        <v>12</v>
      </c>
      <c r="G229" s="339">
        <f>E229*F220</f>
        <v>0</v>
      </c>
      <c r="H229" s="187" t="s">
        <v>1</v>
      </c>
      <c r="I229" s="203"/>
      <c r="J229" s="187" t="s">
        <v>12</v>
      </c>
      <c r="K229" s="339">
        <f>I229*J220</f>
        <v>0</v>
      </c>
      <c r="L229" s="204" t="s">
        <v>1</v>
      </c>
      <c r="M229" s="187"/>
      <c r="N229" s="187" t="s">
        <v>12</v>
      </c>
      <c r="O229" s="339">
        <f>M229*N220</f>
        <v>0</v>
      </c>
      <c r="P229" s="187" t="s">
        <v>1</v>
      </c>
      <c r="Q229" s="344">
        <f t="shared" si="21"/>
        <v>0</v>
      </c>
      <c r="R229" s="205" t="s">
        <v>1</v>
      </c>
      <c r="S229" s="346">
        <f>IF(Q229&gt;M213-1,1,0)</f>
        <v>0</v>
      </c>
      <c r="T229" s="185"/>
      <c r="U229" s="210"/>
      <c r="V229" s="211"/>
      <c r="W229" s="212"/>
    </row>
    <row r="230" spans="1:23" ht="22.5" customHeight="1">
      <c r="A230" s="232">
        <f t="shared" si="22"/>
        <v>45453</v>
      </c>
      <c r="B230" s="233" t="str">
        <f t="shared" si="20"/>
        <v>月</v>
      </c>
      <c r="C230" s="209"/>
      <c r="D230" s="185" t="s">
        <v>1</v>
      </c>
      <c r="E230" s="202"/>
      <c r="F230" s="187" t="s">
        <v>12</v>
      </c>
      <c r="G230" s="339">
        <f>E230*F220</f>
        <v>0</v>
      </c>
      <c r="H230" s="187" t="s">
        <v>1</v>
      </c>
      <c r="I230" s="203"/>
      <c r="J230" s="187" t="s">
        <v>12</v>
      </c>
      <c r="K230" s="339">
        <f>I230*J220</f>
        <v>0</v>
      </c>
      <c r="L230" s="204" t="s">
        <v>1</v>
      </c>
      <c r="M230" s="187"/>
      <c r="N230" s="187" t="s">
        <v>12</v>
      </c>
      <c r="O230" s="339">
        <f>M230*N220</f>
        <v>0</v>
      </c>
      <c r="P230" s="187" t="s">
        <v>1</v>
      </c>
      <c r="Q230" s="344">
        <f t="shared" si="21"/>
        <v>0</v>
      </c>
      <c r="R230" s="205" t="s">
        <v>1</v>
      </c>
      <c r="S230" s="346">
        <f>IF(Q230&gt;M213-1,1,0)</f>
        <v>0</v>
      </c>
      <c r="T230" s="185"/>
      <c r="U230" s="210"/>
      <c r="V230" s="211"/>
      <c r="W230" s="212"/>
    </row>
    <row r="231" spans="1:23" ht="22.5" customHeight="1">
      <c r="A231" s="232">
        <f t="shared" si="22"/>
        <v>45454</v>
      </c>
      <c r="B231" s="233" t="str">
        <f t="shared" si="20"/>
        <v>火</v>
      </c>
      <c r="C231" s="209"/>
      <c r="D231" s="185" t="s">
        <v>1</v>
      </c>
      <c r="E231" s="202"/>
      <c r="F231" s="187" t="s">
        <v>12</v>
      </c>
      <c r="G231" s="339">
        <f>E231*F220</f>
        <v>0</v>
      </c>
      <c r="H231" s="187" t="s">
        <v>1</v>
      </c>
      <c r="I231" s="203"/>
      <c r="J231" s="187" t="s">
        <v>12</v>
      </c>
      <c r="K231" s="339">
        <f>I231*J220</f>
        <v>0</v>
      </c>
      <c r="L231" s="204" t="s">
        <v>1</v>
      </c>
      <c r="M231" s="187"/>
      <c r="N231" s="187" t="s">
        <v>12</v>
      </c>
      <c r="O231" s="339">
        <f>M231*N220</f>
        <v>0</v>
      </c>
      <c r="P231" s="187" t="s">
        <v>1</v>
      </c>
      <c r="Q231" s="344">
        <f t="shared" si="21"/>
        <v>0</v>
      </c>
      <c r="R231" s="205" t="s">
        <v>1</v>
      </c>
      <c r="S231" s="346">
        <f>IF(Q231&gt;M213-1,1,0)</f>
        <v>0</v>
      </c>
      <c r="T231" s="185"/>
      <c r="U231" s="210"/>
      <c r="V231" s="211"/>
      <c r="W231" s="212"/>
    </row>
    <row r="232" spans="1:23" ht="22.5" customHeight="1">
      <c r="A232" s="232">
        <f t="shared" si="22"/>
        <v>45455</v>
      </c>
      <c r="B232" s="233" t="str">
        <f t="shared" si="20"/>
        <v>水</v>
      </c>
      <c r="C232" s="209"/>
      <c r="D232" s="185" t="s">
        <v>1</v>
      </c>
      <c r="E232" s="202"/>
      <c r="F232" s="187" t="s">
        <v>12</v>
      </c>
      <c r="G232" s="339">
        <f>E232*F220</f>
        <v>0</v>
      </c>
      <c r="H232" s="187" t="s">
        <v>1</v>
      </c>
      <c r="I232" s="203"/>
      <c r="J232" s="187" t="s">
        <v>12</v>
      </c>
      <c r="K232" s="339">
        <f>I232*J220</f>
        <v>0</v>
      </c>
      <c r="L232" s="204" t="s">
        <v>1</v>
      </c>
      <c r="M232" s="187"/>
      <c r="N232" s="187" t="s">
        <v>12</v>
      </c>
      <c r="O232" s="339">
        <f>M232*N220</f>
        <v>0</v>
      </c>
      <c r="P232" s="187" t="s">
        <v>1</v>
      </c>
      <c r="Q232" s="344">
        <f t="shared" si="21"/>
        <v>0</v>
      </c>
      <c r="R232" s="205" t="s">
        <v>1</v>
      </c>
      <c r="S232" s="346">
        <f>IF(Q232&gt;M213-1,1,0)</f>
        <v>0</v>
      </c>
      <c r="T232" s="185"/>
      <c r="U232" s="210"/>
      <c r="V232" s="211"/>
      <c r="W232" s="212"/>
    </row>
    <row r="233" spans="1:23" ht="22.5" customHeight="1">
      <c r="A233" s="232">
        <f t="shared" si="22"/>
        <v>45456</v>
      </c>
      <c r="B233" s="233" t="str">
        <f t="shared" si="20"/>
        <v>木</v>
      </c>
      <c r="C233" s="209"/>
      <c r="D233" s="185" t="s">
        <v>1</v>
      </c>
      <c r="E233" s="202"/>
      <c r="F233" s="187" t="s">
        <v>12</v>
      </c>
      <c r="G233" s="339">
        <f>E233*F220</f>
        <v>0</v>
      </c>
      <c r="H233" s="187" t="s">
        <v>1</v>
      </c>
      <c r="I233" s="203"/>
      <c r="J233" s="187" t="s">
        <v>12</v>
      </c>
      <c r="K233" s="339">
        <f>I233*J220</f>
        <v>0</v>
      </c>
      <c r="L233" s="204" t="s">
        <v>1</v>
      </c>
      <c r="M233" s="187"/>
      <c r="N233" s="187" t="s">
        <v>12</v>
      </c>
      <c r="O233" s="339">
        <f>M233*N220</f>
        <v>0</v>
      </c>
      <c r="P233" s="187" t="s">
        <v>1</v>
      </c>
      <c r="Q233" s="344">
        <f t="shared" si="21"/>
        <v>0</v>
      </c>
      <c r="R233" s="205" t="s">
        <v>1</v>
      </c>
      <c r="S233" s="346">
        <f>IF(Q233&gt;M213-1,1,0)</f>
        <v>0</v>
      </c>
      <c r="T233" s="185"/>
      <c r="U233" s="210"/>
      <c r="V233" s="211"/>
      <c r="W233" s="212"/>
    </row>
    <row r="234" spans="1:23" ht="22.5" customHeight="1">
      <c r="A234" s="232">
        <f t="shared" si="22"/>
        <v>45457</v>
      </c>
      <c r="B234" s="233" t="str">
        <f t="shared" si="20"/>
        <v>金</v>
      </c>
      <c r="C234" s="209"/>
      <c r="D234" s="185" t="s">
        <v>1</v>
      </c>
      <c r="E234" s="202"/>
      <c r="F234" s="187" t="s">
        <v>12</v>
      </c>
      <c r="G234" s="339">
        <f>E234*F220</f>
        <v>0</v>
      </c>
      <c r="H234" s="187" t="s">
        <v>1</v>
      </c>
      <c r="I234" s="203"/>
      <c r="J234" s="187" t="s">
        <v>12</v>
      </c>
      <c r="K234" s="339">
        <f>I234*J220</f>
        <v>0</v>
      </c>
      <c r="L234" s="204" t="s">
        <v>1</v>
      </c>
      <c r="M234" s="187"/>
      <c r="N234" s="187" t="s">
        <v>12</v>
      </c>
      <c r="O234" s="339">
        <f>M234*N220</f>
        <v>0</v>
      </c>
      <c r="P234" s="187" t="s">
        <v>1</v>
      </c>
      <c r="Q234" s="344">
        <f t="shared" si="21"/>
        <v>0</v>
      </c>
      <c r="R234" s="205" t="s">
        <v>1</v>
      </c>
      <c r="S234" s="346">
        <f>IF(Q234&gt;M213-1,1,0)</f>
        <v>0</v>
      </c>
      <c r="T234" s="185"/>
      <c r="U234" s="210"/>
      <c r="V234" s="211"/>
      <c r="W234" s="212"/>
    </row>
    <row r="235" spans="1:23" ht="22.5" customHeight="1">
      <c r="A235" s="232">
        <f t="shared" si="22"/>
        <v>45458</v>
      </c>
      <c r="B235" s="233" t="str">
        <f t="shared" si="20"/>
        <v>土</v>
      </c>
      <c r="C235" s="209"/>
      <c r="D235" s="185" t="s">
        <v>1</v>
      </c>
      <c r="E235" s="213"/>
      <c r="F235" s="185" t="s">
        <v>12</v>
      </c>
      <c r="G235" s="340">
        <f>E235*F220</f>
        <v>0</v>
      </c>
      <c r="H235" s="185" t="s">
        <v>1</v>
      </c>
      <c r="I235" s="184"/>
      <c r="J235" s="185" t="s">
        <v>12</v>
      </c>
      <c r="K235" s="340">
        <f>I235*J220</f>
        <v>0</v>
      </c>
      <c r="L235" s="214" t="s">
        <v>1</v>
      </c>
      <c r="M235" s="185"/>
      <c r="N235" s="185" t="s">
        <v>12</v>
      </c>
      <c r="O235" s="340">
        <f>M235*N220</f>
        <v>0</v>
      </c>
      <c r="P235" s="185" t="s">
        <v>1</v>
      </c>
      <c r="Q235" s="344">
        <f t="shared" si="21"/>
        <v>0</v>
      </c>
      <c r="R235" s="205" t="s">
        <v>1</v>
      </c>
      <c r="S235" s="346">
        <f>IF(Q235&gt;M213-1,1,0)</f>
        <v>0</v>
      </c>
      <c r="T235" s="185"/>
      <c r="U235" s="210"/>
      <c r="V235" s="211"/>
      <c r="W235" s="212"/>
    </row>
    <row r="236" spans="1:23" ht="22.5" customHeight="1">
      <c r="A236" s="232">
        <f t="shared" si="22"/>
        <v>45459</v>
      </c>
      <c r="B236" s="233" t="str">
        <f t="shared" si="20"/>
        <v>日</v>
      </c>
      <c r="C236" s="215"/>
      <c r="D236" s="187" t="s">
        <v>1</v>
      </c>
      <c r="E236" s="202"/>
      <c r="F236" s="187" t="s">
        <v>12</v>
      </c>
      <c r="G236" s="339">
        <f>E236*F220</f>
        <v>0</v>
      </c>
      <c r="H236" s="187" t="s">
        <v>1</v>
      </c>
      <c r="I236" s="203"/>
      <c r="J236" s="187" t="s">
        <v>12</v>
      </c>
      <c r="K236" s="339">
        <f>I236*J220</f>
        <v>0</v>
      </c>
      <c r="L236" s="204" t="s">
        <v>1</v>
      </c>
      <c r="M236" s="187"/>
      <c r="N236" s="187" t="s">
        <v>12</v>
      </c>
      <c r="O236" s="339">
        <f>M236*N220</f>
        <v>0</v>
      </c>
      <c r="P236" s="187" t="s">
        <v>1</v>
      </c>
      <c r="Q236" s="345">
        <f>C236+G236+K236+O236</f>
        <v>0</v>
      </c>
      <c r="R236" s="205" t="s">
        <v>1</v>
      </c>
      <c r="S236" s="346">
        <f>IF(Q236&gt;M213-1,1,0)</f>
        <v>0</v>
      </c>
      <c r="T236" s="185"/>
      <c r="U236" s="210"/>
      <c r="V236" s="211"/>
      <c r="W236" s="212"/>
    </row>
    <row r="237" spans="1:23" ht="22.5" customHeight="1">
      <c r="A237" s="232">
        <f t="shared" si="22"/>
        <v>45460</v>
      </c>
      <c r="B237" s="233" t="str">
        <f t="shared" si="20"/>
        <v>月</v>
      </c>
      <c r="C237" s="209"/>
      <c r="D237" s="185" t="s">
        <v>1</v>
      </c>
      <c r="E237" s="202"/>
      <c r="F237" s="187" t="s">
        <v>12</v>
      </c>
      <c r="G237" s="339">
        <f>E237*F220</f>
        <v>0</v>
      </c>
      <c r="H237" s="187" t="s">
        <v>1</v>
      </c>
      <c r="I237" s="203"/>
      <c r="J237" s="187" t="s">
        <v>12</v>
      </c>
      <c r="K237" s="339">
        <f>I237*J220</f>
        <v>0</v>
      </c>
      <c r="L237" s="204" t="s">
        <v>1</v>
      </c>
      <c r="M237" s="187"/>
      <c r="N237" s="187" t="s">
        <v>12</v>
      </c>
      <c r="O237" s="339">
        <f>M237*N220</f>
        <v>0</v>
      </c>
      <c r="P237" s="187" t="s">
        <v>1</v>
      </c>
      <c r="Q237" s="344">
        <f t="shared" ref="Q237:Q251" si="23">C237+G237+K237+O237</f>
        <v>0</v>
      </c>
      <c r="R237" s="205" t="s">
        <v>1</v>
      </c>
      <c r="S237" s="346">
        <f>IF(Q237&gt;M213-1,1,0)</f>
        <v>0</v>
      </c>
      <c r="T237" s="185"/>
      <c r="U237" s="210"/>
      <c r="V237" s="211"/>
      <c r="W237" s="212"/>
    </row>
    <row r="238" spans="1:23" ht="22.5" customHeight="1">
      <c r="A238" s="232">
        <f t="shared" si="22"/>
        <v>45461</v>
      </c>
      <c r="B238" s="233" t="str">
        <f t="shared" si="20"/>
        <v>火</v>
      </c>
      <c r="C238" s="209"/>
      <c r="D238" s="185" t="s">
        <v>1</v>
      </c>
      <c r="E238" s="202"/>
      <c r="F238" s="187" t="s">
        <v>12</v>
      </c>
      <c r="G238" s="339">
        <f>E238*F220</f>
        <v>0</v>
      </c>
      <c r="H238" s="187" t="s">
        <v>1</v>
      </c>
      <c r="I238" s="203"/>
      <c r="J238" s="187" t="s">
        <v>12</v>
      </c>
      <c r="K238" s="339">
        <f>I238*J220</f>
        <v>0</v>
      </c>
      <c r="L238" s="204" t="s">
        <v>1</v>
      </c>
      <c r="M238" s="187"/>
      <c r="N238" s="187" t="s">
        <v>12</v>
      </c>
      <c r="O238" s="339">
        <f>M238*N220</f>
        <v>0</v>
      </c>
      <c r="P238" s="187" t="s">
        <v>1</v>
      </c>
      <c r="Q238" s="344">
        <f t="shared" si="23"/>
        <v>0</v>
      </c>
      <c r="R238" s="205" t="s">
        <v>1</v>
      </c>
      <c r="S238" s="346">
        <f>IF(Q238&gt;M213-1,1,0)</f>
        <v>0</v>
      </c>
      <c r="T238" s="185"/>
      <c r="U238" s="210"/>
      <c r="V238" s="211"/>
      <c r="W238" s="212"/>
    </row>
    <row r="239" spans="1:23" ht="22.5" customHeight="1">
      <c r="A239" s="232">
        <f t="shared" si="22"/>
        <v>45462</v>
      </c>
      <c r="B239" s="233" t="str">
        <f t="shared" si="20"/>
        <v>水</v>
      </c>
      <c r="C239" s="209"/>
      <c r="D239" s="185" t="s">
        <v>1</v>
      </c>
      <c r="E239" s="202"/>
      <c r="F239" s="187" t="s">
        <v>12</v>
      </c>
      <c r="G239" s="339">
        <f>E239*F220</f>
        <v>0</v>
      </c>
      <c r="H239" s="187" t="s">
        <v>1</v>
      </c>
      <c r="I239" s="203"/>
      <c r="J239" s="187" t="s">
        <v>12</v>
      </c>
      <c r="K239" s="339">
        <f>I239*J220</f>
        <v>0</v>
      </c>
      <c r="L239" s="204" t="s">
        <v>1</v>
      </c>
      <c r="M239" s="187"/>
      <c r="N239" s="187" t="s">
        <v>12</v>
      </c>
      <c r="O239" s="339">
        <f>M239*N220</f>
        <v>0</v>
      </c>
      <c r="P239" s="187" t="s">
        <v>1</v>
      </c>
      <c r="Q239" s="344">
        <f t="shared" si="23"/>
        <v>0</v>
      </c>
      <c r="R239" s="205" t="s">
        <v>1</v>
      </c>
      <c r="S239" s="346">
        <f>IF(Q239&gt;M213-1,1,0)</f>
        <v>0</v>
      </c>
      <c r="T239" s="185"/>
      <c r="U239" s="210"/>
      <c r="V239" s="211"/>
      <c r="W239" s="212"/>
    </row>
    <row r="240" spans="1:23" ht="22.5" customHeight="1">
      <c r="A240" s="232">
        <f t="shared" si="22"/>
        <v>45463</v>
      </c>
      <c r="B240" s="233" t="str">
        <f t="shared" si="20"/>
        <v>木</v>
      </c>
      <c r="C240" s="209"/>
      <c r="D240" s="185" t="s">
        <v>1</v>
      </c>
      <c r="E240" s="202"/>
      <c r="F240" s="187" t="s">
        <v>12</v>
      </c>
      <c r="G240" s="339">
        <f>E240*F220</f>
        <v>0</v>
      </c>
      <c r="H240" s="187" t="s">
        <v>1</v>
      </c>
      <c r="I240" s="203"/>
      <c r="J240" s="187" t="s">
        <v>12</v>
      </c>
      <c r="K240" s="339">
        <f>I240*J220</f>
        <v>0</v>
      </c>
      <c r="L240" s="204" t="s">
        <v>1</v>
      </c>
      <c r="M240" s="187"/>
      <c r="N240" s="187" t="s">
        <v>12</v>
      </c>
      <c r="O240" s="339">
        <f>M240*N220</f>
        <v>0</v>
      </c>
      <c r="P240" s="187" t="s">
        <v>1</v>
      </c>
      <c r="Q240" s="344">
        <f t="shared" si="23"/>
        <v>0</v>
      </c>
      <c r="R240" s="205" t="s">
        <v>1</v>
      </c>
      <c r="S240" s="346">
        <f>IF(Q240&gt;M213-1,1,0)</f>
        <v>0</v>
      </c>
      <c r="T240" s="185"/>
      <c r="U240" s="210"/>
      <c r="V240" s="211"/>
      <c r="W240" s="212"/>
    </row>
    <row r="241" spans="1:23" ht="22.5" customHeight="1">
      <c r="A241" s="232">
        <f t="shared" si="22"/>
        <v>45464</v>
      </c>
      <c r="B241" s="233" t="str">
        <f t="shared" si="20"/>
        <v>金</v>
      </c>
      <c r="C241" s="209"/>
      <c r="D241" s="185" t="s">
        <v>1</v>
      </c>
      <c r="E241" s="202"/>
      <c r="F241" s="187" t="s">
        <v>12</v>
      </c>
      <c r="G241" s="339">
        <f>E241*F220</f>
        <v>0</v>
      </c>
      <c r="H241" s="187" t="s">
        <v>1</v>
      </c>
      <c r="I241" s="203"/>
      <c r="J241" s="187" t="s">
        <v>12</v>
      </c>
      <c r="K241" s="339">
        <f>I241*J220</f>
        <v>0</v>
      </c>
      <c r="L241" s="204" t="s">
        <v>1</v>
      </c>
      <c r="M241" s="187"/>
      <c r="N241" s="187" t="s">
        <v>12</v>
      </c>
      <c r="O241" s="339">
        <f>M241*N220</f>
        <v>0</v>
      </c>
      <c r="P241" s="187" t="s">
        <v>1</v>
      </c>
      <c r="Q241" s="344">
        <f t="shared" si="23"/>
        <v>0</v>
      </c>
      <c r="R241" s="205" t="s">
        <v>1</v>
      </c>
      <c r="S241" s="346">
        <f>IF(Q241&gt;M213-1,1,0)</f>
        <v>0</v>
      </c>
      <c r="T241" s="185"/>
      <c r="U241" s="210"/>
      <c r="V241" s="211"/>
      <c r="W241" s="212"/>
    </row>
    <row r="242" spans="1:23" ht="22.5" customHeight="1">
      <c r="A242" s="232">
        <f t="shared" si="22"/>
        <v>45465</v>
      </c>
      <c r="B242" s="233" t="str">
        <f t="shared" si="20"/>
        <v>土</v>
      </c>
      <c r="C242" s="209"/>
      <c r="D242" s="185" t="s">
        <v>1</v>
      </c>
      <c r="E242" s="202"/>
      <c r="F242" s="187" t="s">
        <v>12</v>
      </c>
      <c r="G242" s="339">
        <f>E242*F220</f>
        <v>0</v>
      </c>
      <c r="H242" s="187" t="s">
        <v>1</v>
      </c>
      <c r="I242" s="203"/>
      <c r="J242" s="187" t="s">
        <v>12</v>
      </c>
      <c r="K242" s="339">
        <f>I242*J220</f>
        <v>0</v>
      </c>
      <c r="L242" s="204" t="s">
        <v>1</v>
      </c>
      <c r="M242" s="187"/>
      <c r="N242" s="187" t="s">
        <v>12</v>
      </c>
      <c r="O242" s="339">
        <f>M242*N220</f>
        <v>0</v>
      </c>
      <c r="P242" s="187" t="s">
        <v>1</v>
      </c>
      <c r="Q242" s="344">
        <f t="shared" si="23"/>
        <v>0</v>
      </c>
      <c r="R242" s="205" t="s">
        <v>1</v>
      </c>
      <c r="S242" s="346">
        <f>IF(Q242&gt;M213-1,1,0)</f>
        <v>0</v>
      </c>
      <c r="T242" s="185"/>
      <c r="U242" s="210"/>
      <c r="V242" s="211"/>
      <c r="W242" s="212"/>
    </row>
    <row r="243" spans="1:23" ht="22.5" customHeight="1">
      <c r="A243" s="232">
        <f t="shared" si="22"/>
        <v>45466</v>
      </c>
      <c r="B243" s="233" t="str">
        <f t="shared" si="20"/>
        <v>日</v>
      </c>
      <c r="C243" s="209"/>
      <c r="D243" s="185" t="s">
        <v>1</v>
      </c>
      <c r="E243" s="202"/>
      <c r="F243" s="187" t="s">
        <v>12</v>
      </c>
      <c r="G243" s="339">
        <f>E243*F220</f>
        <v>0</v>
      </c>
      <c r="H243" s="187" t="s">
        <v>1</v>
      </c>
      <c r="I243" s="203"/>
      <c r="J243" s="187" t="s">
        <v>12</v>
      </c>
      <c r="K243" s="339">
        <f>I243*J220</f>
        <v>0</v>
      </c>
      <c r="L243" s="204" t="s">
        <v>1</v>
      </c>
      <c r="M243" s="187"/>
      <c r="N243" s="187" t="s">
        <v>12</v>
      </c>
      <c r="O243" s="339">
        <f>M243*N220</f>
        <v>0</v>
      </c>
      <c r="P243" s="187" t="s">
        <v>1</v>
      </c>
      <c r="Q243" s="344">
        <f t="shared" si="23"/>
        <v>0</v>
      </c>
      <c r="R243" s="205" t="s">
        <v>1</v>
      </c>
      <c r="S243" s="346">
        <f>IF(Q243&gt;M213-1,1,0)</f>
        <v>0</v>
      </c>
      <c r="T243" s="185"/>
      <c r="U243" s="210"/>
      <c r="V243" s="211"/>
      <c r="W243" s="212"/>
    </row>
    <row r="244" spans="1:23" ht="22.5" customHeight="1">
      <c r="A244" s="232">
        <f t="shared" si="22"/>
        <v>45467</v>
      </c>
      <c r="B244" s="233" t="str">
        <f t="shared" si="20"/>
        <v>月</v>
      </c>
      <c r="C244" s="209"/>
      <c r="D244" s="185" t="s">
        <v>1</v>
      </c>
      <c r="E244" s="202"/>
      <c r="F244" s="187" t="s">
        <v>12</v>
      </c>
      <c r="G244" s="339">
        <f>E244*F220</f>
        <v>0</v>
      </c>
      <c r="H244" s="187" t="s">
        <v>1</v>
      </c>
      <c r="I244" s="203"/>
      <c r="J244" s="187" t="s">
        <v>12</v>
      </c>
      <c r="K244" s="339">
        <f>I244*J220</f>
        <v>0</v>
      </c>
      <c r="L244" s="204" t="s">
        <v>1</v>
      </c>
      <c r="M244" s="187"/>
      <c r="N244" s="187" t="s">
        <v>12</v>
      </c>
      <c r="O244" s="339">
        <f>M244*N220</f>
        <v>0</v>
      </c>
      <c r="P244" s="187" t="s">
        <v>1</v>
      </c>
      <c r="Q244" s="344">
        <f t="shared" si="23"/>
        <v>0</v>
      </c>
      <c r="R244" s="205" t="s">
        <v>1</v>
      </c>
      <c r="S244" s="346">
        <f>IF(Q244&gt;M213-1,1,0)</f>
        <v>0</v>
      </c>
      <c r="T244" s="185"/>
      <c r="U244" s="210"/>
      <c r="V244" s="211"/>
      <c r="W244" s="212"/>
    </row>
    <row r="245" spans="1:23" ht="22.5" customHeight="1">
      <c r="A245" s="232">
        <f t="shared" si="22"/>
        <v>45468</v>
      </c>
      <c r="B245" s="233" t="str">
        <f t="shared" si="20"/>
        <v>火</v>
      </c>
      <c r="C245" s="209"/>
      <c r="D245" s="185" t="s">
        <v>1</v>
      </c>
      <c r="E245" s="202"/>
      <c r="F245" s="187" t="s">
        <v>12</v>
      </c>
      <c r="G245" s="339">
        <f>E245*F220</f>
        <v>0</v>
      </c>
      <c r="H245" s="187" t="s">
        <v>1</v>
      </c>
      <c r="I245" s="203"/>
      <c r="J245" s="187" t="s">
        <v>12</v>
      </c>
      <c r="K245" s="339">
        <f>I245*J220</f>
        <v>0</v>
      </c>
      <c r="L245" s="204" t="s">
        <v>1</v>
      </c>
      <c r="M245" s="187"/>
      <c r="N245" s="187" t="s">
        <v>12</v>
      </c>
      <c r="O245" s="339">
        <f>M245*N220</f>
        <v>0</v>
      </c>
      <c r="P245" s="187" t="s">
        <v>1</v>
      </c>
      <c r="Q245" s="344">
        <f t="shared" si="23"/>
        <v>0</v>
      </c>
      <c r="R245" s="205" t="s">
        <v>1</v>
      </c>
      <c r="S245" s="346">
        <f>IF(Q245&gt;M213-1,1,0)</f>
        <v>0</v>
      </c>
      <c r="T245" s="185"/>
      <c r="U245" s="210"/>
      <c r="V245" s="211"/>
      <c r="W245" s="212"/>
    </row>
    <row r="246" spans="1:23" ht="22.5" customHeight="1">
      <c r="A246" s="232">
        <f t="shared" si="22"/>
        <v>45469</v>
      </c>
      <c r="B246" s="233" t="str">
        <f t="shared" si="20"/>
        <v>水</v>
      </c>
      <c r="C246" s="209"/>
      <c r="D246" s="185" t="s">
        <v>1</v>
      </c>
      <c r="E246" s="202"/>
      <c r="F246" s="187" t="s">
        <v>12</v>
      </c>
      <c r="G246" s="339">
        <f>E246*F220</f>
        <v>0</v>
      </c>
      <c r="H246" s="187" t="s">
        <v>1</v>
      </c>
      <c r="I246" s="203"/>
      <c r="J246" s="187" t="s">
        <v>12</v>
      </c>
      <c r="K246" s="339">
        <f>I246*J220</f>
        <v>0</v>
      </c>
      <c r="L246" s="204" t="s">
        <v>1</v>
      </c>
      <c r="M246" s="187"/>
      <c r="N246" s="187" t="s">
        <v>12</v>
      </c>
      <c r="O246" s="339">
        <f>M246*N220</f>
        <v>0</v>
      </c>
      <c r="P246" s="187" t="s">
        <v>1</v>
      </c>
      <c r="Q246" s="344">
        <f t="shared" si="23"/>
        <v>0</v>
      </c>
      <c r="R246" s="205" t="s">
        <v>1</v>
      </c>
      <c r="S246" s="346">
        <f>IF(Q246&gt;M213-1,1,0)</f>
        <v>0</v>
      </c>
      <c r="T246" s="185"/>
      <c r="U246" s="210"/>
      <c r="V246" s="211"/>
      <c r="W246" s="212"/>
    </row>
    <row r="247" spans="1:23" ht="22.5" customHeight="1">
      <c r="A247" s="232">
        <f t="shared" si="22"/>
        <v>45470</v>
      </c>
      <c r="B247" s="233" t="str">
        <f t="shared" si="20"/>
        <v>木</v>
      </c>
      <c r="C247" s="209"/>
      <c r="D247" s="185" t="s">
        <v>1</v>
      </c>
      <c r="E247" s="202"/>
      <c r="F247" s="187" t="s">
        <v>12</v>
      </c>
      <c r="G247" s="339">
        <f>E247*F220</f>
        <v>0</v>
      </c>
      <c r="H247" s="187" t="s">
        <v>1</v>
      </c>
      <c r="I247" s="203"/>
      <c r="J247" s="187" t="s">
        <v>12</v>
      </c>
      <c r="K247" s="339">
        <f>I247*J220</f>
        <v>0</v>
      </c>
      <c r="L247" s="204" t="s">
        <v>1</v>
      </c>
      <c r="M247" s="187"/>
      <c r="N247" s="187" t="s">
        <v>12</v>
      </c>
      <c r="O247" s="339">
        <f>M247*N220</f>
        <v>0</v>
      </c>
      <c r="P247" s="187" t="s">
        <v>1</v>
      </c>
      <c r="Q247" s="344">
        <f t="shared" si="23"/>
        <v>0</v>
      </c>
      <c r="R247" s="205" t="s">
        <v>1</v>
      </c>
      <c r="S247" s="346">
        <f>IF(Q247&gt;M213-1,1,0)</f>
        <v>0</v>
      </c>
      <c r="T247" s="185"/>
      <c r="U247" s="210"/>
      <c r="V247" s="211"/>
      <c r="W247" s="212"/>
    </row>
    <row r="248" spans="1:23" ht="22.5" customHeight="1">
      <c r="A248" s="232">
        <f t="shared" si="22"/>
        <v>45471</v>
      </c>
      <c r="B248" s="233" t="str">
        <f t="shared" si="20"/>
        <v>金</v>
      </c>
      <c r="C248" s="209"/>
      <c r="D248" s="185" t="s">
        <v>1</v>
      </c>
      <c r="E248" s="202"/>
      <c r="F248" s="187" t="s">
        <v>12</v>
      </c>
      <c r="G248" s="339">
        <f>E248*F220</f>
        <v>0</v>
      </c>
      <c r="H248" s="187" t="s">
        <v>1</v>
      </c>
      <c r="I248" s="203"/>
      <c r="J248" s="187" t="s">
        <v>12</v>
      </c>
      <c r="K248" s="339">
        <f>I248*J220</f>
        <v>0</v>
      </c>
      <c r="L248" s="204" t="s">
        <v>1</v>
      </c>
      <c r="M248" s="187"/>
      <c r="N248" s="187" t="s">
        <v>12</v>
      </c>
      <c r="O248" s="339">
        <f>M248*N220</f>
        <v>0</v>
      </c>
      <c r="P248" s="187" t="s">
        <v>1</v>
      </c>
      <c r="Q248" s="344">
        <f t="shared" si="23"/>
        <v>0</v>
      </c>
      <c r="R248" s="205" t="s">
        <v>1</v>
      </c>
      <c r="S248" s="346">
        <f>IF(Q248&gt;M213-1,1,0)</f>
        <v>0</v>
      </c>
      <c r="T248" s="185"/>
      <c r="U248" s="210"/>
      <c r="V248" s="211"/>
      <c r="W248" s="212"/>
    </row>
    <row r="249" spans="1:23" ht="22.5" customHeight="1">
      <c r="A249" s="232">
        <f>IF(A248=EOMONTH('2024'!$C$7,0),"",A248+1)</f>
        <v>45472</v>
      </c>
      <c r="B249" s="233" t="str">
        <f t="shared" si="20"/>
        <v>土</v>
      </c>
      <c r="C249" s="209"/>
      <c r="D249" s="185" t="s">
        <v>1</v>
      </c>
      <c r="E249" s="202"/>
      <c r="F249" s="187" t="s">
        <v>12</v>
      </c>
      <c r="G249" s="339">
        <f>E249*F220</f>
        <v>0</v>
      </c>
      <c r="H249" s="187" t="s">
        <v>1</v>
      </c>
      <c r="I249" s="203"/>
      <c r="J249" s="187" t="s">
        <v>12</v>
      </c>
      <c r="K249" s="339">
        <f>I249*J220</f>
        <v>0</v>
      </c>
      <c r="L249" s="204" t="s">
        <v>1</v>
      </c>
      <c r="M249" s="187"/>
      <c r="N249" s="187" t="s">
        <v>12</v>
      </c>
      <c r="O249" s="339">
        <f>M249*N220</f>
        <v>0</v>
      </c>
      <c r="P249" s="187" t="s">
        <v>1</v>
      </c>
      <c r="Q249" s="344">
        <f t="shared" si="23"/>
        <v>0</v>
      </c>
      <c r="R249" s="205" t="s">
        <v>1</v>
      </c>
      <c r="S249" s="346">
        <f>IF(Q249&gt;M213-1,1,0)</f>
        <v>0</v>
      </c>
      <c r="T249" s="185"/>
      <c r="U249" s="210"/>
      <c r="V249" s="211"/>
      <c r="W249" s="212"/>
    </row>
    <row r="250" spans="1:23" ht="22.5" customHeight="1">
      <c r="A250" s="232">
        <f>IF(OR(A249="",A249=EOMONTH('2024'!$C$7,0)),"",A249+1)</f>
        <v>45473</v>
      </c>
      <c r="B250" s="233" t="str">
        <f t="shared" si="20"/>
        <v>日</v>
      </c>
      <c r="C250" s="209"/>
      <c r="D250" s="185" t="s">
        <v>1</v>
      </c>
      <c r="E250" s="202"/>
      <c r="F250" s="187" t="s">
        <v>12</v>
      </c>
      <c r="G250" s="339">
        <f>E250*F220</f>
        <v>0</v>
      </c>
      <c r="H250" s="187" t="s">
        <v>1</v>
      </c>
      <c r="I250" s="203"/>
      <c r="J250" s="187" t="s">
        <v>12</v>
      </c>
      <c r="K250" s="339">
        <f>I250*J220</f>
        <v>0</v>
      </c>
      <c r="L250" s="204" t="s">
        <v>1</v>
      </c>
      <c r="M250" s="187"/>
      <c r="N250" s="187" t="s">
        <v>12</v>
      </c>
      <c r="O250" s="339">
        <f>M250*N220</f>
        <v>0</v>
      </c>
      <c r="P250" s="187" t="s">
        <v>1</v>
      </c>
      <c r="Q250" s="344">
        <f t="shared" si="23"/>
        <v>0</v>
      </c>
      <c r="R250" s="205" t="s">
        <v>1</v>
      </c>
      <c r="S250" s="346">
        <f>IF(Q250&gt;M213-1,1,0)</f>
        <v>0</v>
      </c>
      <c r="T250" s="185"/>
      <c r="U250" s="210"/>
      <c r="V250" s="211"/>
      <c r="W250" s="212"/>
    </row>
    <row r="251" spans="1:23" ht="22.5" customHeight="1" thickBot="1">
      <c r="A251" s="232" t="str">
        <f>IF(OR(A250="",A250=EOMONTH('2024'!$C$7,0)),"",A250+1)</f>
        <v/>
      </c>
      <c r="B251" s="233" t="str">
        <f t="shared" si="20"/>
        <v/>
      </c>
      <c r="C251" s="209"/>
      <c r="D251" s="185" t="s">
        <v>1</v>
      </c>
      <c r="E251" s="202"/>
      <c r="F251" s="187" t="s">
        <v>12</v>
      </c>
      <c r="G251" s="339">
        <f>E251*F220</f>
        <v>0</v>
      </c>
      <c r="H251" s="187" t="s">
        <v>1</v>
      </c>
      <c r="I251" s="216"/>
      <c r="J251" s="217" t="s">
        <v>12</v>
      </c>
      <c r="K251" s="342">
        <f>I251*J220</f>
        <v>0</v>
      </c>
      <c r="L251" s="218" t="s">
        <v>1</v>
      </c>
      <c r="M251" s="187"/>
      <c r="N251" s="187" t="s">
        <v>12</v>
      </c>
      <c r="O251" s="339">
        <f>M251*N220</f>
        <v>0</v>
      </c>
      <c r="P251" s="187" t="s">
        <v>1</v>
      </c>
      <c r="Q251" s="344">
        <f t="shared" si="23"/>
        <v>0</v>
      </c>
      <c r="R251" s="205" t="s">
        <v>1</v>
      </c>
      <c r="S251" s="346">
        <f>IF(Q251&gt;M213-1,1,0)</f>
        <v>0</v>
      </c>
      <c r="T251" s="219"/>
      <c r="U251" s="220"/>
      <c r="V251" s="221"/>
      <c r="W251" s="222"/>
    </row>
    <row r="252" spans="1:23" ht="22.5" customHeight="1" thickTop="1" thickBot="1">
      <c r="A252" s="250" t="s">
        <v>60</v>
      </c>
      <c r="B252" s="251"/>
      <c r="C252" s="341">
        <f>COUNT(C221:C251)</f>
        <v>0</v>
      </c>
      <c r="D252" s="223" t="s">
        <v>176</v>
      </c>
      <c r="E252" s="224" t="s">
        <v>176</v>
      </c>
      <c r="F252" s="223"/>
      <c r="G252" s="223"/>
      <c r="H252" s="223" t="s">
        <v>176</v>
      </c>
      <c r="I252" s="227" t="s">
        <v>176</v>
      </c>
      <c r="J252" s="223"/>
      <c r="K252" s="223"/>
      <c r="L252" s="225" t="s">
        <v>176</v>
      </c>
      <c r="M252" s="223" t="s">
        <v>176</v>
      </c>
      <c r="N252" s="223"/>
      <c r="O252" s="223"/>
      <c r="P252" s="225" t="s">
        <v>176</v>
      </c>
      <c r="Q252" s="341">
        <f>SUM(Q221:Q235,Q236:Q251)</f>
        <v>0</v>
      </c>
      <c r="R252" s="226" t="s">
        <v>176</v>
      </c>
      <c r="S252" s="347">
        <f>SUM(S221:S251)</f>
        <v>0</v>
      </c>
      <c r="T252" s="223"/>
      <c r="U252" s="231"/>
      <c r="V252" s="228"/>
      <c r="W252" s="226"/>
    </row>
    <row r="253" spans="1:23" s="173" customFormat="1" ht="22.5" customHeight="1">
      <c r="A253" s="172"/>
      <c r="B253" s="172"/>
      <c r="C253" s="144">
        <f>'2024'!$A$1</f>
        <v>2024</v>
      </c>
      <c r="D253" s="172" t="s">
        <v>0</v>
      </c>
      <c r="E253" s="172"/>
      <c r="F253" s="172"/>
      <c r="G253" s="174"/>
      <c r="H253" s="172" t="s">
        <v>0</v>
      </c>
      <c r="I253" s="172"/>
      <c r="J253" s="172"/>
      <c r="K253" s="174"/>
      <c r="L253" s="172" t="s">
        <v>0</v>
      </c>
      <c r="M253" s="172"/>
      <c r="N253" s="172"/>
      <c r="O253" s="172">
        <v>7</v>
      </c>
      <c r="P253" s="172" t="s">
        <v>0</v>
      </c>
      <c r="Q253" s="173" t="s">
        <v>61</v>
      </c>
      <c r="R253" s="172"/>
    </row>
    <row r="254" spans="1:23" ht="22.5" customHeight="1" thickBot="1">
      <c r="G254" s="178"/>
      <c r="K254" s="178"/>
      <c r="O254" s="178"/>
    </row>
    <row r="255" spans="1:23" ht="22.5" customHeight="1" thickBot="1">
      <c r="B255" s="234" t="s">
        <v>52</v>
      </c>
      <c r="C255" s="235"/>
      <c r="D255" s="235"/>
      <c r="E255" s="235"/>
      <c r="F255" s="235"/>
      <c r="G255" s="181" t="s">
        <v>1</v>
      </c>
      <c r="I255" s="234" t="s">
        <v>56</v>
      </c>
      <c r="J255" s="235"/>
      <c r="K255" s="235"/>
      <c r="L255" s="235"/>
      <c r="M255" s="235">
        <v>99999</v>
      </c>
      <c r="N255" s="235"/>
      <c r="O255" s="235"/>
      <c r="P255" s="235"/>
      <c r="Q255" s="182" t="s">
        <v>1</v>
      </c>
      <c r="S255" s="234" t="s">
        <v>62</v>
      </c>
      <c r="T255" s="235"/>
      <c r="U255" s="235"/>
      <c r="V255" s="235"/>
      <c r="W255" s="336" t="e">
        <f>S258/C294</f>
        <v>#DIV/0!</v>
      </c>
    </row>
    <row r="257" spans="1:23" ht="22.5" customHeight="1">
      <c r="B257" s="183"/>
      <c r="Q257" s="245" t="s">
        <v>58</v>
      </c>
      <c r="R257" s="246"/>
      <c r="S257" s="186" t="s">
        <v>59</v>
      </c>
      <c r="T257" s="175"/>
    </row>
    <row r="258" spans="1:23" ht="22.5" customHeight="1">
      <c r="B258" s="183"/>
      <c r="Q258" s="337" t="e">
        <f>Q294/C294</f>
        <v>#DIV/0!</v>
      </c>
      <c r="R258" s="187" t="s">
        <v>1</v>
      </c>
      <c r="S258" s="338">
        <f>SUM(S263:S293)</f>
        <v>0</v>
      </c>
      <c r="T258" s="179"/>
    </row>
    <row r="259" spans="1:23" ht="22.5" customHeight="1" thickBot="1">
      <c r="B259" s="183"/>
      <c r="Q259" s="179"/>
      <c r="R259" s="175"/>
      <c r="S259" s="179"/>
      <c r="T259" s="179"/>
    </row>
    <row r="260" spans="1:23" ht="22.5" customHeight="1" thickBot="1">
      <c r="E260" s="247" t="s">
        <v>172</v>
      </c>
      <c r="F260" s="248"/>
      <c r="G260" s="248"/>
      <c r="H260" s="248"/>
      <c r="I260" s="248" t="s">
        <v>173</v>
      </c>
      <c r="J260" s="248"/>
      <c r="K260" s="248"/>
      <c r="L260" s="248"/>
      <c r="M260" s="248" t="s">
        <v>174</v>
      </c>
      <c r="N260" s="248"/>
      <c r="O260" s="248"/>
      <c r="P260" s="249"/>
      <c r="Q260" s="234" t="s">
        <v>43</v>
      </c>
      <c r="R260" s="240"/>
    </row>
    <row r="261" spans="1:23" s="193" customFormat="1" ht="22.5" customHeight="1" thickBot="1">
      <c r="A261" s="189"/>
      <c r="B261" s="189"/>
      <c r="C261" s="252" t="s">
        <v>5</v>
      </c>
      <c r="D261" s="253"/>
      <c r="E261" s="256"/>
      <c r="F261" s="257"/>
      <c r="G261" s="257"/>
      <c r="H261" s="257"/>
      <c r="I261" s="258"/>
      <c r="J261" s="257"/>
      <c r="K261" s="257"/>
      <c r="L261" s="259"/>
      <c r="M261" s="257"/>
      <c r="N261" s="257"/>
      <c r="O261" s="257"/>
      <c r="P261" s="260"/>
      <c r="Q261" s="241" t="s">
        <v>57</v>
      </c>
      <c r="R261" s="242"/>
      <c r="S261" s="190" t="s">
        <v>175</v>
      </c>
      <c r="T261" s="191" t="s">
        <v>6</v>
      </c>
      <c r="U261" s="229" t="s">
        <v>53</v>
      </c>
      <c r="V261" s="236" t="s">
        <v>7</v>
      </c>
      <c r="W261" s="237"/>
    </row>
    <row r="262" spans="1:23" s="175" customFormat="1" ht="22.5" customHeight="1" thickBot="1">
      <c r="A262" s="180" t="s">
        <v>8</v>
      </c>
      <c r="B262" s="188" t="s">
        <v>9</v>
      </c>
      <c r="C262" s="254"/>
      <c r="D262" s="255"/>
      <c r="E262" s="194" t="s">
        <v>10</v>
      </c>
      <c r="F262" s="261"/>
      <c r="G262" s="261"/>
      <c r="H262" s="195" t="s">
        <v>1</v>
      </c>
      <c r="I262" s="196" t="s">
        <v>10</v>
      </c>
      <c r="J262" s="261"/>
      <c r="K262" s="261"/>
      <c r="L262" s="197" t="s">
        <v>1</v>
      </c>
      <c r="M262" s="195" t="s">
        <v>10</v>
      </c>
      <c r="N262" s="261"/>
      <c r="O262" s="261"/>
      <c r="P262" s="195" t="s">
        <v>1</v>
      </c>
      <c r="Q262" s="243"/>
      <c r="R262" s="244"/>
      <c r="S262" s="198" t="s">
        <v>55</v>
      </c>
      <c r="T262" s="199"/>
      <c r="U262" s="230" t="s">
        <v>176</v>
      </c>
      <c r="V262" s="238"/>
      <c r="W262" s="239"/>
    </row>
    <row r="263" spans="1:23" ht="22.5" customHeight="1">
      <c r="A263" s="232">
        <f>'2024'!C8</f>
        <v>45474</v>
      </c>
      <c r="B263" s="233" t="str">
        <f t="shared" ref="B263:B293" si="24">TEXT(A263,"aaa")</f>
        <v>月</v>
      </c>
      <c r="C263" s="201"/>
      <c r="D263" s="185" t="s">
        <v>1</v>
      </c>
      <c r="E263" s="202"/>
      <c r="F263" s="187" t="s">
        <v>12</v>
      </c>
      <c r="G263" s="339">
        <f>F262*E263</f>
        <v>0</v>
      </c>
      <c r="H263" s="187" t="s">
        <v>1</v>
      </c>
      <c r="I263" s="203"/>
      <c r="J263" s="187" t="s">
        <v>12</v>
      </c>
      <c r="K263" s="339">
        <f>J262*I263</f>
        <v>0</v>
      </c>
      <c r="L263" s="204" t="s">
        <v>1</v>
      </c>
      <c r="M263" s="187"/>
      <c r="N263" s="187" t="s">
        <v>12</v>
      </c>
      <c r="O263" s="339">
        <f>N262*M263</f>
        <v>0</v>
      </c>
      <c r="P263" s="187" t="s">
        <v>1</v>
      </c>
      <c r="Q263" s="343">
        <f>C263+G263+K263+O263</f>
        <v>0</v>
      </c>
      <c r="R263" s="205" t="s">
        <v>1</v>
      </c>
      <c r="S263" s="346">
        <f>IF(Q263&gt;M255-1,1,0)</f>
        <v>0</v>
      </c>
      <c r="T263" s="187"/>
      <c r="U263" s="206"/>
      <c r="V263" s="207"/>
      <c r="W263" s="208"/>
    </row>
    <row r="264" spans="1:23" ht="22.5" customHeight="1">
      <c r="A264" s="232">
        <f>A263+1</f>
        <v>45475</v>
      </c>
      <c r="B264" s="233" t="str">
        <f t="shared" si="24"/>
        <v>火</v>
      </c>
      <c r="C264" s="209"/>
      <c r="D264" s="185" t="s">
        <v>1</v>
      </c>
      <c r="E264" s="202"/>
      <c r="F264" s="187" t="s">
        <v>12</v>
      </c>
      <c r="G264" s="339">
        <f>F262*E264</f>
        <v>0</v>
      </c>
      <c r="H264" s="187" t="s">
        <v>1</v>
      </c>
      <c r="I264" s="203"/>
      <c r="J264" s="187" t="s">
        <v>12</v>
      </c>
      <c r="K264" s="339">
        <f>J262*I264</f>
        <v>0</v>
      </c>
      <c r="L264" s="204" t="s">
        <v>1</v>
      </c>
      <c r="M264" s="187"/>
      <c r="N264" s="187" t="s">
        <v>12</v>
      </c>
      <c r="O264" s="339">
        <f>N262*M264</f>
        <v>0</v>
      </c>
      <c r="P264" s="187" t="s">
        <v>1</v>
      </c>
      <c r="Q264" s="344">
        <f t="shared" ref="Q264:Q277" si="25">C264+G264+K264+O264</f>
        <v>0</v>
      </c>
      <c r="R264" s="205" t="s">
        <v>1</v>
      </c>
      <c r="S264" s="346">
        <f>IF(Q264&gt;M255-1,1,0)</f>
        <v>0</v>
      </c>
      <c r="T264" s="185"/>
      <c r="U264" s="210"/>
      <c r="V264" s="211"/>
      <c r="W264" s="212"/>
    </row>
    <row r="265" spans="1:23" ht="22.5" customHeight="1">
      <c r="A265" s="232">
        <f t="shared" ref="A265:A290" si="26">A264+1</f>
        <v>45476</v>
      </c>
      <c r="B265" s="233" t="str">
        <f t="shared" si="24"/>
        <v>水</v>
      </c>
      <c r="C265" s="209"/>
      <c r="D265" s="185" t="s">
        <v>1</v>
      </c>
      <c r="E265" s="202"/>
      <c r="F265" s="187" t="s">
        <v>12</v>
      </c>
      <c r="G265" s="339">
        <f>F262*E265</f>
        <v>0</v>
      </c>
      <c r="H265" s="187" t="s">
        <v>1</v>
      </c>
      <c r="I265" s="203"/>
      <c r="J265" s="187" t="s">
        <v>12</v>
      </c>
      <c r="K265" s="339">
        <f>J262*I265</f>
        <v>0</v>
      </c>
      <c r="L265" s="204" t="s">
        <v>1</v>
      </c>
      <c r="M265" s="187"/>
      <c r="N265" s="187" t="s">
        <v>12</v>
      </c>
      <c r="O265" s="339">
        <f>N262*M265</f>
        <v>0</v>
      </c>
      <c r="P265" s="187" t="s">
        <v>1</v>
      </c>
      <c r="Q265" s="344">
        <f t="shared" si="25"/>
        <v>0</v>
      </c>
      <c r="R265" s="205" t="s">
        <v>1</v>
      </c>
      <c r="S265" s="346">
        <f>IF(Q265&gt;M255-1,1,0)</f>
        <v>0</v>
      </c>
      <c r="T265" s="185"/>
      <c r="U265" s="210"/>
      <c r="V265" s="211"/>
      <c r="W265" s="212"/>
    </row>
    <row r="266" spans="1:23" ht="22.5" customHeight="1">
      <c r="A266" s="232">
        <f t="shared" si="26"/>
        <v>45477</v>
      </c>
      <c r="B266" s="233" t="str">
        <f t="shared" si="24"/>
        <v>木</v>
      </c>
      <c r="C266" s="209"/>
      <c r="D266" s="185" t="s">
        <v>1</v>
      </c>
      <c r="E266" s="202"/>
      <c r="F266" s="187" t="s">
        <v>12</v>
      </c>
      <c r="G266" s="339">
        <f>F262*E266</f>
        <v>0</v>
      </c>
      <c r="H266" s="187" t="s">
        <v>1</v>
      </c>
      <c r="I266" s="203"/>
      <c r="J266" s="187" t="s">
        <v>12</v>
      </c>
      <c r="K266" s="339">
        <f>J262*I266</f>
        <v>0</v>
      </c>
      <c r="L266" s="204" t="s">
        <v>1</v>
      </c>
      <c r="M266" s="187"/>
      <c r="N266" s="187" t="s">
        <v>12</v>
      </c>
      <c r="O266" s="339">
        <f>N262*M266</f>
        <v>0</v>
      </c>
      <c r="P266" s="187" t="s">
        <v>1</v>
      </c>
      <c r="Q266" s="344">
        <f t="shared" si="25"/>
        <v>0</v>
      </c>
      <c r="R266" s="205" t="s">
        <v>1</v>
      </c>
      <c r="S266" s="346">
        <f>IF(Q266&gt;M255-1,1,0)</f>
        <v>0</v>
      </c>
      <c r="T266" s="185"/>
      <c r="U266" s="210"/>
      <c r="V266" s="211"/>
      <c r="W266" s="212"/>
    </row>
    <row r="267" spans="1:23" ht="22.5" customHeight="1">
      <c r="A267" s="232">
        <f t="shared" si="26"/>
        <v>45478</v>
      </c>
      <c r="B267" s="233" t="str">
        <f t="shared" si="24"/>
        <v>金</v>
      </c>
      <c r="C267" s="209"/>
      <c r="D267" s="185" t="s">
        <v>1</v>
      </c>
      <c r="E267" s="202"/>
      <c r="F267" s="187" t="s">
        <v>12</v>
      </c>
      <c r="G267" s="339">
        <f>F262*E267</f>
        <v>0</v>
      </c>
      <c r="H267" s="187" t="s">
        <v>1</v>
      </c>
      <c r="I267" s="203"/>
      <c r="J267" s="187" t="s">
        <v>12</v>
      </c>
      <c r="K267" s="339">
        <f>J262*I267</f>
        <v>0</v>
      </c>
      <c r="L267" s="204" t="s">
        <v>1</v>
      </c>
      <c r="M267" s="187"/>
      <c r="N267" s="187" t="s">
        <v>12</v>
      </c>
      <c r="O267" s="339">
        <f>N262*M267</f>
        <v>0</v>
      </c>
      <c r="P267" s="187" t="s">
        <v>1</v>
      </c>
      <c r="Q267" s="344">
        <f t="shared" si="25"/>
        <v>0</v>
      </c>
      <c r="R267" s="205" t="s">
        <v>1</v>
      </c>
      <c r="S267" s="346">
        <f>IF(Q267&gt;M255-1,1,0)</f>
        <v>0</v>
      </c>
      <c r="T267" s="185"/>
      <c r="U267" s="210"/>
      <c r="V267" s="211"/>
      <c r="W267" s="212"/>
    </row>
    <row r="268" spans="1:23" ht="22.5" customHeight="1">
      <c r="A268" s="232">
        <f t="shared" si="26"/>
        <v>45479</v>
      </c>
      <c r="B268" s="233" t="str">
        <f t="shared" si="24"/>
        <v>土</v>
      </c>
      <c r="C268" s="209"/>
      <c r="D268" s="185" t="s">
        <v>1</v>
      </c>
      <c r="E268" s="202"/>
      <c r="F268" s="187" t="s">
        <v>12</v>
      </c>
      <c r="G268" s="339">
        <f>E268*F262</f>
        <v>0</v>
      </c>
      <c r="H268" s="187" t="s">
        <v>1</v>
      </c>
      <c r="I268" s="203"/>
      <c r="J268" s="187" t="s">
        <v>12</v>
      </c>
      <c r="K268" s="339">
        <f>I268*J262</f>
        <v>0</v>
      </c>
      <c r="L268" s="204" t="s">
        <v>1</v>
      </c>
      <c r="M268" s="187"/>
      <c r="N268" s="187" t="s">
        <v>12</v>
      </c>
      <c r="O268" s="339">
        <f>M268*N262</f>
        <v>0</v>
      </c>
      <c r="P268" s="187" t="s">
        <v>1</v>
      </c>
      <c r="Q268" s="344">
        <f t="shared" si="25"/>
        <v>0</v>
      </c>
      <c r="R268" s="205" t="s">
        <v>1</v>
      </c>
      <c r="S268" s="346">
        <f>IF(Q268&gt;M255-1,1,0)</f>
        <v>0</v>
      </c>
      <c r="T268" s="185"/>
      <c r="U268" s="210"/>
      <c r="V268" s="211"/>
      <c r="W268" s="212"/>
    </row>
    <row r="269" spans="1:23" ht="22.5" customHeight="1">
      <c r="A269" s="232">
        <f t="shared" si="26"/>
        <v>45480</v>
      </c>
      <c r="B269" s="233" t="str">
        <f t="shared" si="24"/>
        <v>日</v>
      </c>
      <c r="C269" s="209"/>
      <c r="D269" s="185" t="s">
        <v>1</v>
      </c>
      <c r="E269" s="202"/>
      <c r="F269" s="187" t="s">
        <v>12</v>
      </c>
      <c r="G269" s="339">
        <f>E269*F262</f>
        <v>0</v>
      </c>
      <c r="H269" s="187" t="s">
        <v>1</v>
      </c>
      <c r="I269" s="203"/>
      <c r="J269" s="187" t="s">
        <v>12</v>
      </c>
      <c r="K269" s="339">
        <f>I269*J262</f>
        <v>0</v>
      </c>
      <c r="L269" s="204" t="s">
        <v>1</v>
      </c>
      <c r="M269" s="187"/>
      <c r="N269" s="187" t="s">
        <v>12</v>
      </c>
      <c r="O269" s="339">
        <f>M269*N262</f>
        <v>0</v>
      </c>
      <c r="P269" s="187" t="s">
        <v>1</v>
      </c>
      <c r="Q269" s="344">
        <f t="shared" si="25"/>
        <v>0</v>
      </c>
      <c r="R269" s="205" t="s">
        <v>1</v>
      </c>
      <c r="S269" s="346">
        <f>IF(Q269&gt;M255-1,1,0)</f>
        <v>0</v>
      </c>
      <c r="T269" s="185"/>
      <c r="U269" s="210"/>
      <c r="V269" s="211"/>
      <c r="W269" s="212"/>
    </row>
    <row r="270" spans="1:23" ht="22.5" customHeight="1">
      <c r="A270" s="232">
        <f t="shared" si="26"/>
        <v>45481</v>
      </c>
      <c r="B270" s="233" t="str">
        <f t="shared" si="24"/>
        <v>月</v>
      </c>
      <c r="C270" s="209"/>
      <c r="D270" s="185" t="s">
        <v>1</v>
      </c>
      <c r="E270" s="202"/>
      <c r="F270" s="187" t="s">
        <v>12</v>
      </c>
      <c r="G270" s="339">
        <f>E270*F262</f>
        <v>0</v>
      </c>
      <c r="H270" s="187" t="s">
        <v>1</v>
      </c>
      <c r="I270" s="203"/>
      <c r="J270" s="187" t="s">
        <v>12</v>
      </c>
      <c r="K270" s="339">
        <f>I270*J262</f>
        <v>0</v>
      </c>
      <c r="L270" s="204" t="s">
        <v>1</v>
      </c>
      <c r="M270" s="187"/>
      <c r="N270" s="187" t="s">
        <v>12</v>
      </c>
      <c r="O270" s="339">
        <f>M270*N262</f>
        <v>0</v>
      </c>
      <c r="P270" s="187" t="s">
        <v>1</v>
      </c>
      <c r="Q270" s="344">
        <f t="shared" si="25"/>
        <v>0</v>
      </c>
      <c r="R270" s="205" t="s">
        <v>1</v>
      </c>
      <c r="S270" s="346">
        <f>IF(Q270&gt;M255-1,1,0)</f>
        <v>0</v>
      </c>
      <c r="T270" s="185"/>
      <c r="U270" s="210"/>
      <c r="V270" s="211"/>
      <c r="W270" s="212"/>
    </row>
    <row r="271" spans="1:23" ht="22.5" customHeight="1">
      <c r="A271" s="232">
        <f t="shared" si="26"/>
        <v>45482</v>
      </c>
      <c r="B271" s="233" t="str">
        <f t="shared" si="24"/>
        <v>火</v>
      </c>
      <c r="C271" s="209"/>
      <c r="D271" s="185" t="s">
        <v>1</v>
      </c>
      <c r="E271" s="202"/>
      <c r="F271" s="187" t="s">
        <v>12</v>
      </c>
      <c r="G271" s="339">
        <f>E271*F262</f>
        <v>0</v>
      </c>
      <c r="H271" s="187" t="s">
        <v>1</v>
      </c>
      <c r="I271" s="203"/>
      <c r="J271" s="187" t="s">
        <v>12</v>
      </c>
      <c r="K271" s="339">
        <f>I271*J262</f>
        <v>0</v>
      </c>
      <c r="L271" s="204" t="s">
        <v>1</v>
      </c>
      <c r="M271" s="187"/>
      <c r="N271" s="187" t="s">
        <v>12</v>
      </c>
      <c r="O271" s="339">
        <f>M271*N262</f>
        <v>0</v>
      </c>
      <c r="P271" s="187" t="s">
        <v>1</v>
      </c>
      <c r="Q271" s="344">
        <f t="shared" si="25"/>
        <v>0</v>
      </c>
      <c r="R271" s="205" t="s">
        <v>1</v>
      </c>
      <c r="S271" s="346">
        <f>IF(Q271&gt;M255-1,1,0)</f>
        <v>0</v>
      </c>
      <c r="T271" s="185"/>
      <c r="U271" s="210"/>
      <c r="V271" s="211"/>
      <c r="W271" s="212"/>
    </row>
    <row r="272" spans="1:23" ht="22.5" customHeight="1">
      <c r="A272" s="232">
        <f t="shared" si="26"/>
        <v>45483</v>
      </c>
      <c r="B272" s="233" t="str">
        <f t="shared" si="24"/>
        <v>水</v>
      </c>
      <c r="C272" s="209"/>
      <c r="D272" s="185" t="s">
        <v>1</v>
      </c>
      <c r="E272" s="202"/>
      <c r="F272" s="187" t="s">
        <v>12</v>
      </c>
      <c r="G272" s="339">
        <f>E272*F262</f>
        <v>0</v>
      </c>
      <c r="H272" s="187" t="s">
        <v>1</v>
      </c>
      <c r="I272" s="203"/>
      <c r="J272" s="187" t="s">
        <v>12</v>
      </c>
      <c r="K272" s="339">
        <f>I272*J262</f>
        <v>0</v>
      </c>
      <c r="L272" s="204" t="s">
        <v>1</v>
      </c>
      <c r="M272" s="187"/>
      <c r="N272" s="187" t="s">
        <v>12</v>
      </c>
      <c r="O272" s="339">
        <f>M272*N262</f>
        <v>0</v>
      </c>
      <c r="P272" s="187" t="s">
        <v>1</v>
      </c>
      <c r="Q272" s="344">
        <f t="shared" si="25"/>
        <v>0</v>
      </c>
      <c r="R272" s="205" t="s">
        <v>1</v>
      </c>
      <c r="S272" s="346">
        <f>IF(Q272&gt;M255-1,1,0)</f>
        <v>0</v>
      </c>
      <c r="T272" s="185"/>
      <c r="U272" s="210"/>
      <c r="V272" s="211"/>
      <c r="W272" s="212"/>
    </row>
    <row r="273" spans="1:23" ht="22.5" customHeight="1">
      <c r="A273" s="232">
        <f t="shared" si="26"/>
        <v>45484</v>
      </c>
      <c r="B273" s="233" t="str">
        <f t="shared" si="24"/>
        <v>木</v>
      </c>
      <c r="C273" s="209"/>
      <c r="D273" s="185" t="s">
        <v>1</v>
      </c>
      <c r="E273" s="202"/>
      <c r="F273" s="187" t="s">
        <v>12</v>
      </c>
      <c r="G273" s="339">
        <f>E273*F262</f>
        <v>0</v>
      </c>
      <c r="H273" s="187" t="s">
        <v>1</v>
      </c>
      <c r="I273" s="203"/>
      <c r="J273" s="187" t="s">
        <v>12</v>
      </c>
      <c r="K273" s="339">
        <f>I273*J262</f>
        <v>0</v>
      </c>
      <c r="L273" s="204" t="s">
        <v>1</v>
      </c>
      <c r="M273" s="187"/>
      <c r="N273" s="187" t="s">
        <v>12</v>
      </c>
      <c r="O273" s="339">
        <f>M273*N262</f>
        <v>0</v>
      </c>
      <c r="P273" s="187" t="s">
        <v>1</v>
      </c>
      <c r="Q273" s="344">
        <f t="shared" si="25"/>
        <v>0</v>
      </c>
      <c r="R273" s="205" t="s">
        <v>1</v>
      </c>
      <c r="S273" s="346">
        <f>IF(Q273&gt;M255-1,1,0)</f>
        <v>0</v>
      </c>
      <c r="T273" s="185"/>
      <c r="U273" s="210"/>
      <c r="V273" s="211"/>
      <c r="W273" s="212"/>
    </row>
    <row r="274" spans="1:23" ht="22.5" customHeight="1">
      <c r="A274" s="232">
        <f t="shared" si="26"/>
        <v>45485</v>
      </c>
      <c r="B274" s="233" t="str">
        <f t="shared" si="24"/>
        <v>金</v>
      </c>
      <c r="C274" s="209"/>
      <c r="D274" s="185" t="s">
        <v>1</v>
      </c>
      <c r="E274" s="202"/>
      <c r="F274" s="187" t="s">
        <v>12</v>
      </c>
      <c r="G274" s="339">
        <f>E274*F262</f>
        <v>0</v>
      </c>
      <c r="H274" s="187" t="s">
        <v>1</v>
      </c>
      <c r="I274" s="203"/>
      <c r="J274" s="187" t="s">
        <v>12</v>
      </c>
      <c r="K274" s="339">
        <f>I274*J262</f>
        <v>0</v>
      </c>
      <c r="L274" s="204" t="s">
        <v>1</v>
      </c>
      <c r="M274" s="187"/>
      <c r="N274" s="187" t="s">
        <v>12</v>
      </c>
      <c r="O274" s="339">
        <f>M274*N262</f>
        <v>0</v>
      </c>
      <c r="P274" s="187" t="s">
        <v>1</v>
      </c>
      <c r="Q274" s="344">
        <f t="shared" si="25"/>
        <v>0</v>
      </c>
      <c r="R274" s="205" t="s">
        <v>1</v>
      </c>
      <c r="S274" s="346">
        <f>IF(Q274&gt;M255-1,1,0)</f>
        <v>0</v>
      </c>
      <c r="T274" s="185"/>
      <c r="U274" s="210"/>
      <c r="V274" s="211"/>
      <c r="W274" s="212"/>
    </row>
    <row r="275" spans="1:23" ht="22.5" customHeight="1">
      <c r="A275" s="232">
        <f t="shared" si="26"/>
        <v>45486</v>
      </c>
      <c r="B275" s="233" t="str">
        <f t="shared" si="24"/>
        <v>土</v>
      </c>
      <c r="C275" s="209"/>
      <c r="D275" s="185" t="s">
        <v>1</v>
      </c>
      <c r="E275" s="202"/>
      <c r="F275" s="187" t="s">
        <v>12</v>
      </c>
      <c r="G275" s="339">
        <f>E275*F262</f>
        <v>0</v>
      </c>
      <c r="H275" s="187" t="s">
        <v>1</v>
      </c>
      <c r="I275" s="203"/>
      <c r="J275" s="187" t="s">
        <v>12</v>
      </c>
      <c r="K275" s="339">
        <f>I275*J262</f>
        <v>0</v>
      </c>
      <c r="L275" s="204" t="s">
        <v>1</v>
      </c>
      <c r="M275" s="187"/>
      <c r="N275" s="187" t="s">
        <v>12</v>
      </c>
      <c r="O275" s="339">
        <f>M275*N262</f>
        <v>0</v>
      </c>
      <c r="P275" s="187" t="s">
        <v>1</v>
      </c>
      <c r="Q275" s="344">
        <f t="shared" si="25"/>
        <v>0</v>
      </c>
      <c r="R275" s="205" t="s">
        <v>1</v>
      </c>
      <c r="S275" s="346">
        <f>IF(Q275&gt;M255-1,1,0)</f>
        <v>0</v>
      </c>
      <c r="T275" s="185"/>
      <c r="U275" s="210"/>
      <c r="V275" s="211"/>
      <c r="W275" s="212"/>
    </row>
    <row r="276" spans="1:23" ht="22.5" customHeight="1">
      <c r="A276" s="232">
        <f t="shared" si="26"/>
        <v>45487</v>
      </c>
      <c r="B276" s="233" t="str">
        <f t="shared" si="24"/>
        <v>日</v>
      </c>
      <c r="C276" s="209"/>
      <c r="D276" s="185" t="s">
        <v>1</v>
      </c>
      <c r="E276" s="202"/>
      <c r="F276" s="187" t="s">
        <v>12</v>
      </c>
      <c r="G276" s="339">
        <f>E276*F262</f>
        <v>0</v>
      </c>
      <c r="H276" s="187" t="s">
        <v>1</v>
      </c>
      <c r="I276" s="203"/>
      <c r="J276" s="187" t="s">
        <v>12</v>
      </c>
      <c r="K276" s="339">
        <f>I276*J262</f>
        <v>0</v>
      </c>
      <c r="L276" s="204" t="s">
        <v>1</v>
      </c>
      <c r="M276" s="187"/>
      <c r="N276" s="187" t="s">
        <v>12</v>
      </c>
      <c r="O276" s="339">
        <f>M276*N262</f>
        <v>0</v>
      </c>
      <c r="P276" s="187" t="s">
        <v>1</v>
      </c>
      <c r="Q276" s="344">
        <f t="shared" si="25"/>
        <v>0</v>
      </c>
      <c r="R276" s="205" t="s">
        <v>1</v>
      </c>
      <c r="S276" s="346">
        <f>IF(Q276&gt;M255-1,1,0)</f>
        <v>0</v>
      </c>
      <c r="T276" s="185"/>
      <c r="U276" s="210"/>
      <c r="V276" s="211"/>
      <c r="W276" s="212"/>
    </row>
    <row r="277" spans="1:23" ht="22.5" customHeight="1">
      <c r="A277" s="232">
        <f t="shared" si="26"/>
        <v>45488</v>
      </c>
      <c r="B277" s="233" t="str">
        <f t="shared" si="24"/>
        <v>月</v>
      </c>
      <c r="C277" s="209"/>
      <c r="D277" s="185" t="s">
        <v>1</v>
      </c>
      <c r="E277" s="213"/>
      <c r="F277" s="185" t="s">
        <v>12</v>
      </c>
      <c r="G277" s="340">
        <f>E277*F262</f>
        <v>0</v>
      </c>
      <c r="H277" s="185" t="s">
        <v>1</v>
      </c>
      <c r="I277" s="184"/>
      <c r="J277" s="185" t="s">
        <v>12</v>
      </c>
      <c r="K277" s="340">
        <f>I277*J262</f>
        <v>0</v>
      </c>
      <c r="L277" s="214" t="s">
        <v>1</v>
      </c>
      <c r="M277" s="185"/>
      <c r="N277" s="185" t="s">
        <v>12</v>
      </c>
      <c r="O277" s="340">
        <f>M277*N262</f>
        <v>0</v>
      </c>
      <c r="P277" s="185" t="s">
        <v>1</v>
      </c>
      <c r="Q277" s="344">
        <f t="shared" si="25"/>
        <v>0</v>
      </c>
      <c r="R277" s="205" t="s">
        <v>1</v>
      </c>
      <c r="S277" s="346">
        <f>IF(Q277&gt;M255-1,1,0)</f>
        <v>0</v>
      </c>
      <c r="T277" s="185"/>
      <c r="U277" s="210"/>
      <c r="V277" s="211"/>
      <c r="W277" s="212"/>
    </row>
    <row r="278" spans="1:23" ht="22.5" customHeight="1">
      <c r="A278" s="232">
        <f t="shared" si="26"/>
        <v>45489</v>
      </c>
      <c r="B278" s="233" t="str">
        <f t="shared" si="24"/>
        <v>火</v>
      </c>
      <c r="C278" s="215"/>
      <c r="D278" s="187" t="s">
        <v>1</v>
      </c>
      <c r="E278" s="202"/>
      <c r="F278" s="187" t="s">
        <v>12</v>
      </c>
      <c r="G278" s="339">
        <f>E278*F262</f>
        <v>0</v>
      </c>
      <c r="H278" s="187" t="s">
        <v>1</v>
      </c>
      <c r="I278" s="203"/>
      <c r="J278" s="187" t="s">
        <v>12</v>
      </c>
      <c r="K278" s="339">
        <f>I278*J262</f>
        <v>0</v>
      </c>
      <c r="L278" s="204" t="s">
        <v>1</v>
      </c>
      <c r="M278" s="187"/>
      <c r="N278" s="187" t="s">
        <v>12</v>
      </c>
      <c r="O278" s="339">
        <f>M278*N262</f>
        <v>0</v>
      </c>
      <c r="P278" s="187" t="s">
        <v>1</v>
      </c>
      <c r="Q278" s="345">
        <f>C278+G278+K278+O278</f>
        <v>0</v>
      </c>
      <c r="R278" s="205" t="s">
        <v>1</v>
      </c>
      <c r="S278" s="346">
        <f>IF(Q278&gt;M255-1,1,0)</f>
        <v>0</v>
      </c>
      <c r="T278" s="185"/>
      <c r="U278" s="210"/>
      <c r="V278" s="211"/>
      <c r="W278" s="212"/>
    </row>
    <row r="279" spans="1:23" ht="22.5" customHeight="1">
      <c r="A279" s="232">
        <f t="shared" si="26"/>
        <v>45490</v>
      </c>
      <c r="B279" s="233" t="str">
        <f t="shared" si="24"/>
        <v>水</v>
      </c>
      <c r="C279" s="209"/>
      <c r="D279" s="185" t="s">
        <v>1</v>
      </c>
      <c r="E279" s="202"/>
      <c r="F279" s="187" t="s">
        <v>12</v>
      </c>
      <c r="G279" s="339">
        <f>E279*F262</f>
        <v>0</v>
      </c>
      <c r="H279" s="187" t="s">
        <v>1</v>
      </c>
      <c r="I279" s="203"/>
      <c r="J279" s="187" t="s">
        <v>12</v>
      </c>
      <c r="K279" s="339">
        <f>I279*J262</f>
        <v>0</v>
      </c>
      <c r="L279" s="204" t="s">
        <v>1</v>
      </c>
      <c r="M279" s="187"/>
      <c r="N279" s="187" t="s">
        <v>12</v>
      </c>
      <c r="O279" s="339">
        <f>M279*N262</f>
        <v>0</v>
      </c>
      <c r="P279" s="187" t="s">
        <v>1</v>
      </c>
      <c r="Q279" s="344">
        <f t="shared" ref="Q279:Q293" si="27">C279+G279+K279+O279</f>
        <v>0</v>
      </c>
      <c r="R279" s="205" t="s">
        <v>1</v>
      </c>
      <c r="S279" s="346">
        <f>IF(Q279&gt;M255-1,1,0)</f>
        <v>0</v>
      </c>
      <c r="T279" s="185"/>
      <c r="U279" s="210"/>
      <c r="V279" s="211"/>
      <c r="W279" s="212"/>
    </row>
    <row r="280" spans="1:23" ht="22.5" customHeight="1">
      <c r="A280" s="232">
        <f t="shared" si="26"/>
        <v>45491</v>
      </c>
      <c r="B280" s="233" t="str">
        <f t="shared" si="24"/>
        <v>木</v>
      </c>
      <c r="C280" s="209"/>
      <c r="D280" s="185" t="s">
        <v>1</v>
      </c>
      <c r="E280" s="202"/>
      <c r="F280" s="187" t="s">
        <v>12</v>
      </c>
      <c r="G280" s="339">
        <f>E280*F262</f>
        <v>0</v>
      </c>
      <c r="H280" s="187" t="s">
        <v>1</v>
      </c>
      <c r="I280" s="203"/>
      <c r="J280" s="187" t="s">
        <v>12</v>
      </c>
      <c r="K280" s="339">
        <f>I280*J262</f>
        <v>0</v>
      </c>
      <c r="L280" s="204" t="s">
        <v>1</v>
      </c>
      <c r="M280" s="187"/>
      <c r="N280" s="187" t="s">
        <v>12</v>
      </c>
      <c r="O280" s="339">
        <f>M280*N262</f>
        <v>0</v>
      </c>
      <c r="P280" s="187" t="s">
        <v>1</v>
      </c>
      <c r="Q280" s="344">
        <f t="shared" si="27"/>
        <v>0</v>
      </c>
      <c r="R280" s="205" t="s">
        <v>1</v>
      </c>
      <c r="S280" s="346">
        <f>IF(Q280&gt;M255-1,1,0)</f>
        <v>0</v>
      </c>
      <c r="T280" s="185"/>
      <c r="U280" s="210"/>
      <c r="V280" s="211"/>
      <c r="W280" s="212"/>
    </row>
    <row r="281" spans="1:23" ht="22.5" customHeight="1">
      <c r="A281" s="232">
        <f t="shared" si="26"/>
        <v>45492</v>
      </c>
      <c r="B281" s="233" t="str">
        <f t="shared" si="24"/>
        <v>金</v>
      </c>
      <c r="C281" s="209"/>
      <c r="D281" s="185" t="s">
        <v>1</v>
      </c>
      <c r="E281" s="202"/>
      <c r="F281" s="187" t="s">
        <v>12</v>
      </c>
      <c r="G281" s="339">
        <f>E281*F262</f>
        <v>0</v>
      </c>
      <c r="H281" s="187" t="s">
        <v>1</v>
      </c>
      <c r="I281" s="203"/>
      <c r="J281" s="187" t="s">
        <v>12</v>
      </c>
      <c r="K281" s="339">
        <f>I281*J262</f>
        <v>0</v>
      </c>
      <c r="L281" s="204" t="s">
        <v>1</v>
      </c>
      <c r="M281" s="187"/>
      <c r="N281" s="187" t="s">
        <v>12</v>
      </c>
      <c r="O281" s="339">
        <f>M281*N262</f>
        <v>0</v>
      </c>
      <c r="P281" s="187" t="s">
        <v>1</v>
      </c>
      <c r="Q281" s="344">
        <f t="shared" si="27"/>
        <v>0</v>
      </c>
      <c r="R281" s="205" t="s">
        <v>1</v>
      </c>
      <c r="S281" s="346">
        <f>IF(Q281&gt;M255-1,1,0)</f>
        <v>0</v>
      </c>
      <c r="T281" s="185"/>
      <c r="U281" s="210"/>
      <c r="V281" s="211"/>
      <c r="W281" s="212"/>
    </row>
    <row r="282" spans="1:23" ht="22.5" customHeight="1">
      <c r="A282" s="232">
        <f t="shared" si="26"/>
        <v>45493</v>
      </c>
      <c r="B282" s="233" t="str">
        <f t="shared" si="24"/>
        <v>土</v>
      </c>
      <c r="C282" s="209"/>
      <c r="D282" s="185" t="s">
        <v>1</v>
      </c>
      <c r="E282" s="202"/>
      <c r="F282" s="187" t="s">
        <v>12</v>
      </c>
      <c r="G282" s="339">
        <f>E282*F262</f>
        <v>0</v>
      </c>
      <c r="H282" s="187" t="s">
        <v>1</v>
      </c>
      <c r="I282" s="203"/>
      <c r="J282" s="187" t="s">
        <v>12</v>
      </c>
      <c r="K282" s="339">
        <f>I282*J262</f>
        <v>0</v>
      </c>
      <c r="L282" s="204" t="s">
        <v>1</v>
      </c>
      <c r="M282" s="187"/>
      <c r="N282" s="187" t="s">
        <v>12</v>
      </c>
      <c r="O282" s="339">
        <f>M282*N262</f>
        <v>0</v>
      </c>
      <c r="P282" s="187" t="s">
        <v>1</v>
      </c>
      <c r="Q282" s="344">
        <f t="shared" si="27"/>
        <v>0</v>
      </c>
      <c r="R282" s="205" t="s">
        <v>1</v>
      </c>
      <c r="S282" s="346">
        <f>IF(Q282&gt;M255-1,1,0)</f>
        <v>0</v>
      </c>
      <c r="T282" s="185"/>
      <c r="U282" s="210"/>
      <c r="V282" s="211"/>
      <c r="W282" s="212"/>
    </row>
    <row r="283" spans="1:23" ht="22.5" customHeight="1">
      <c r="A283" s="232">
        <f t="shared" si="26"/>
        <v>45494</v>
      </c>
      <c r="B283" s="233" t="str">
        <f t="shared" si="24"/>
        <v>日</v>
      </c>
      <c r="C283" s="209"/>
      <c r="D283" s="185" t="s">
        <v>1</v>
      </c>
      <c r="E283" s="202"/>
      <c r="F283" s="187" t="s">
        <v>12</v>
      </c>
      <c r="G283" s="339">
        <f>E283*F262</f>
        <v>0</v>
      </c>
      <c r="H283" s="187" t="s">
        <v>1</v>
      </c>
      <c r="I283" s="203"/>
      <c r="J283" s="187" t="s">
        <v>12</v>
      </c>
      <c r="K283" s="339">
        <f>I283*J262</f>
        <v>0</v>
      </c>
      <c r="L283" s="204" t="s">
        <v>1</v>
      </c>
      <c r="M283" s="187"/>
      <c r="N283" s="187" t="s">
        <v>12</v>
      </c>
      <c r="O283" s="339">
        <f>M283*N262</f>
        <v>0</v>
      </c>
      <c r="P283" s="187" t="s">
        <v>1</v>
      </c>
      <c r="Q283" s="344">
        <f t="shared" si="27"/>
        <v>0</v>
      </c>
      <c r="R283" s="205" t="s">
        <v>1</v>
      </c>
      <c r="S283" s="346">
        <f>IF(Q283&gt;M255-1,1,0)</f>
        <v>0</v>
      </c>
      <c r="T283" s="185"/>
      <c r="U283" s="210"/>
      <c r="V283" s="211"/>
      <c r="W283" s="212"/>
    </row>
    <row r="284" spans="1:23" ht="22.5" customHeight="1">
      <c r="A284" s="232">
        <f t="shared" si="26"/>
        <v>45495</v>
      </c>
      <c r="B284" s="233" t="str">
        <f t="shared" si="24"/>
        <v>月</v>
      </c>
      <c r="C284" s="209"/>
      <c r="D284" s="185" t="s">
        <v>1</v>
      </c>
      <c r="E284" s="202"/>
      <c r="F284" s="187" t="s">
        <v>12</v>
      </c>
      <c r="G284" s="339">
        <f>E284*F262</f>
        <v>0</v>
      </c>
      <c r="H284" s="187" t="s">
        <v>1</v>
      </c>
      <c r="I284" s="203"/>
      <c r="J284" s="187" t="s">
        <v>12</v>
      </c>
      <c r="K284" s="339">
        <f>I284*J262</f>
        <v>0</v>
      </c>
      <c r="L284" s="204" t="s">
        <v>1</v>
      </c>
      <c r="M284" s="187"/>
      <c r="N284" s="187" t="s">
        <v>12</v>
      </c>
      <c r="O284" s="339">
        <f>M284*N262</f>
        <v>0</v>
      </c>
      <c r="P284" s="187" t="s">
        <v>1</v>
      </c>
      <c r="Q284" s="344">
        <f t="shared" si="27"/>
        <v>0</v>
      </c>
      <c r="R284" s="205" t="s">
        <v>1</v>
      </c>
      <c r="S284" s="346">
        <f>IF(Q284&gt;M255-1,1,0)</f>
        <v>0</v>
      </c>
      <c r="T284" s="185"/>
      <c r="U284" s="210"/>
      <c r="V284" s="211"/>
      <c r="W284" s="212"/>
    </row>
    <row r="285" spans="1:23" ht="22.5" customHeight="1">
      <c r="A285" s="232">
        <f t="shared" si="26"/>
        <v>45496</v>
      </c>
      <c r="B285" s="233" t="str">
        <f t="shared" si="24"/>
        <v>火</v>
      </c>
      <c r="C285" s="209"/>
      <c r="D285" s="185" t="s">
        <v>1</v>
      </c>
      <c r="E285" s="202"/>
      <c r="F285" s="187" t="s">
        <v>12</v>
      </c>
      <c r="G285" s="339">
        <f>E285*F262</f>
        <v>0</v>
      </c>
      <c r="H285" s="187" t="s">
        <v>1</v>
      </c>
      <c r="I285" s="203"/>
      <c r="J285" s="187" t="s">
        <v>12</v>
      </c>
      <c r="K285" s="339">
        <f>I285*J262</f>
        <v>0</v>
      </c>
      <c r="L285" s="204" t="s">
        <v>1</v>
      </c>
      <c r="M285" s="187"/>
      <c r="N285" s="187" t="s">
        <v>12</v>
      </c>
      <c r="O285" s="339">
        <f>M285*N262</f>
        <v>0</v>
      </c>
      <c r="P285" s="187" t="s">
        <v>1</v>
      </c>
      <c r="Q285" s="344">
        <f t="shared" si="27"/>
        <v>0</v>
      </c>
      <c r="R285" s="205" t="s">
        <v>1</v>
      </c>
      <c r="S285" s="346">
        <f>IF(Q285&gt;M255-1,1,0)</f>
        <v>0</v>
      </c>
      <c r="T285" s="185"/>
      <c r="U285" s="210"/>
      <c r="V285" s="211"/>
      <c r="W285" s="212"/>
    </row>
    <row r="286" spans="1:23" ht="22.5" customHeight="1">
      <c r="A286" s="232">
        <f t="shared" si="26"/>
        <v>45497</v>
      </c>
      <c r="B286" s="233" t="str">
        <f t="shared" si="24"/>
        <v>水</v>
      </c>
      <c r="C286" s="209"/>
      <c r="D286" s="185" t="s">
        <v>1</v>
      </c>
      <c r="E286" s="202"/>
      <c r="F286" s="187" t="s">
        <v>12</v>
      </c>
      <c r="G286" s="339">
        <f>E286*F262</f>
        <v>0</v>
      </c>
      <c r="H286" s="187" t="s">
        <v>1</v>
      </c>
      <c r="I286" s="203"/>
      <c r="J286" s="187" t="s">
        <v>12</v>
      </c>
      <c r="K286" s="339">
        <f>I286*J262</f>
        <v>0</v>
      </c>
      <c r="L286" s="204" t="s">
        <v>1</v>
      </c>
      <c r="M286" s="187"/>
      <c r="N286" s="187" t="s">
        <v>12</v>
      </c>
      <c r="O286" s="339">
        <f>M286*N262</f>
        <v>0</v>
      </c>
      <c r="P286" s="187" t="s">
        <v>1</v>
      </c>
      <c r="Q286" s="344">
        <f t="shared" si="27"/>
        <v>0</v>
      </c>
      <c r="R286" s="205" t="s">
        <v>1</v>
      </c>
      <c r="S286" s="346">
        <f>IF(Q286&gt;M255-1,1,0)</f>
        <v>0</v>
      </c>
      <c r="T286" s="185"/>
      <c r="U286" s="210"/>
      <c r="V286" s="211"/>
      <c r="W286" s="212"/>
    </row>
    <row r="287" spans="1:23" ht="22.5" customHeight="1">
      <c r="A287" s="232">
        <f t="shared" si="26"/>
        <v>45498</v>
      </c>
      <c r="B287" s="233" t="str">
        <f t="shared" si="24"/>
        <v>木</v>
      </c>
      <c r="C287" s="209"/>
      <c r="D287" s="185" t="s">
        <v>1</v>
      </c>
      <c r="E287" s="202"/>
      <c r="F287" s="187" t="s">
        <v>12</v>
      </c>
      <c r="G287" s="339">
        <f>E287*F262</f>
        <v>0</v>
      </c>
      <c r="H287" s="187" t="s">
        <v>1</v>
      </c>
      <c r="I287" s="203"/>
      <c r="J287" s="187" t="s">
        <v>12</v>
      </c>
      <c r="K287" s="339">
        <f>I287*J262</f>
        <v>0</v>
      </c>
      <c r="L287" s="204" t="s">
        <v>1</v>
      </c>
      <c r="M287" s="187"/>
      <c r="N287" s="187" t="s">
        <v>12</v>
      </c>
      <c r="O287" s="339">
        <f>M287*N262</f>
        <v>0</v>
      </c>
      <c r="P287" s="187" t="s">
        <v>1</v>
      </c>
      <c r="Q287" s="344">
        <f t="shared" si="27"/>
        <v>0</v>
      </c>
      <c r="R287" s="205" t="s">
        <v>1</v>
      </c>
      <c r="S287" s="346">
        <f>IF(Q287&gt;M255-1,1,0)</f>
        <v>0</v>
      </c>
      <c r="T287" s="185"/>
      <c r="U287" s="210"/>
      <c r="V287" s="211"/>
      <c r="W287" s="212"/>
    </row>
    <row r="288" spans="1:23" ht="22.5" customHeight="1">
      <c r="A288" s="232">
        <f t="shared" si="26"/>
        <v>45499</v>
      </c>
      <c r="B288" s="233" t="str">
        <f t="shared" si="24"/>
        <v>金</v>
      </c>
      <c r="C288" s="209"/>
      <c r="D288" s="185" t="s">
        <v>1</v>
      </c>
      <c r="E288" s="202"/>
      <c r="F288" s="187" t="s">
        <v>12</v>
      </c>
      <c r="G288" s="339">
        <f>E288*F262</f>
        <v>0</v>
      </c>
      <c r="H288" s="187" t="s">
        <v>1</v>
      </c>
      <c r="I288" s="203"/>
      <c r="J288" s="187" t="s">
        <v>12</v>
      </c>
      <c r="K288" s="339">
        <f>I288*J262</f>
        <v>0</v>
      </c>
      <c r="L288" s="204" t="s">
        <v>1</v>
      </c>
      <c r="M288" s="187"/>
      <c r="N288" s="187" t="s">
        <v>12</v>
      </c>
      <c r="O288" s="339">
        <f>M288*N262</f>
        <v>0</v>
      </c>
      <c r="P288" s="187" t="s">
        <v>1</v>
      </c>
      <c r="Q288" s="344">
        <f t="shared" si="27"/>
        <v>0</v>
      </c>
      <c r="R288" s="205" t="s">
        <v>1</v>
      </c>
      <c r="S288" s="346">
        <f>IF(Q288&gt;M255-1,1,0)</f>
        <v>0</v>
      </c>
      <c r="T288" s="185"/>
      <c r="U288" s="210"/>
      <c r="V288" s="211"/>
      <c r="W288" s="212"/>
    </row>
    <row r="289" spans="1:23" ht="22.5" customHeight="1">
      <c r="A289" s="232">
        <f t="shared" si="26"/>
        <v>45500</v>
      </c>
      <c r="B289" s="233" t="str">
        <f t="shared" si="24"/>
        <v>土</v>
      </c>
      <c r="C289" s="209"/>
      <c r="D289" s="185" t="s">
        <v>1</v>
      </c>
      <c r="E289" s="202"/>
      <c r="F289" s="187" t="s">
        <v>12</v>
      </c>
      <c r="G289" s="339">
        <f>E289*F262</f>
        <v>0</v>
      </c>
      <c r="H289" s="187" t="s">
        <v>1</v>
      </c>
      <c r="I289" s="203"/>
      <c r="J289" s="187" t="s">
        <v>12</v>
      </c>
      <c r="K289" s="339">
        <f>I289*J262</f>
        <v>0</v>
      </c>
      <c r="L289" s="204" t="s">
        <v>1</v>
      </c>
      <c r="M289" s="187"/>
      <c r="N289" s="187" t="s">
        <v>12</v>
      </c>
      <c r="O289" s="339">
        <f>M289*N262</f>
        <v>0</v>
      </c>
      <c r="P289" s="187" t="s">
        <v>1</v>
      </c>
      <c r="Q289" s="344">
        <f t="shared" si="27"/>
        <v>0</v>
      </c>
      <c r="R289" s="205" t="s">
        <v>1</v>
      </c>
      <c r="S289" s="346">
        <f>IF(Q289&gt;M255-1,1,0)</f>
        <v>0</v>
      </c>
      <c r="T289" s="185"/>
      <c r="U289" s="210"/>
      <c r="V289" s="211"/>
      <c r="W289" s="212"/>
    </row>
    <row r="290" spans="1:23" ht="22.5" customHeight="1">
      <c r="A290" s="232">
        <f t="shared" si="26"/>
        <v>45501</v>
      </c>
      <c r="B290" s="233" t="str">
        <f t="shared" si="24"/>
        <v>日</v>
      </c>
      <c r="C290" s="209"/>
      <c r="D290" s="185" t="s">
        <v>1</v>
      </c>
      <c r="E290" s="202"/>
      <c r="F290" s="187" t="s">
        <v>12</v>
      </c>
      <c r="G290" s="339">
        <f>E290*F262</f>
        <v>0</v>
      </c>
      <c r="H290" s="187" t="s">
        <v>1</v>
      </c>
      <c r="I290" s="203"/>
      <c r="J290" s="187" t="s">
        <v>12</v>
      </c>
      <c r="K290" s="339">
        <f>I290*J262</f>
        <v>0</v>
      </c>
      <c r="L290" s="204" t="s">
        <v>1</v>
      </c>
      <c r="M290" s="187"/>
      <c r="N290" s="187" t="s">
        <v>12</v>
      </c>
      <c r="O290" s="339">
        <f>M290*N262</f>
        <v>0</v>
      </c>
      <c r="P290" s="187" t="s">
        <v>1</v>
      </c>
      <c r="Q290" s="344">
        <f t="shared" si="27"/>
        <v>0</v>
      </c>
      <c r="R290" s="205" t="s">
        <v>1</v>
      </c>
      <c r="S290" s="346">
        <f>IF(Q290&gt;M255-1,1,0)</f>
        <v>0</v>
      </c>
      <c r="T290" s="185"/>
      <c r="U290" s="210"/>
      <c r="V290" s="211"/>
      <c r="W290" s="212"/>
    </row>
    <row r="291" spans="1:23" ht="22.5" customHeight="1">
      <c r="A291" s="232">
        <f>IF(A290=EOMONTH('2024'!$C$8,0),"",A290+1)</f>
        <v>45502</v>
      </c>
      <c r="B291" s="233" t="str">
        <f t="shared" si="24"/>
        <v>月</v>
      </c>
      <c r="C291" s="209"/>
      <c r="D291" s="185" t="s">
        <v>1</v>
      </c>
      <c r="E291" s="202"/>
      <c r="F291" s="187" t="s">
        <v>12</v>
      </c>
      <c r="G291" s="339">
        <f>E291*F262</f>
        <v>0</v>
      </c>
      <c r="H291" s="187" t="s">
        <v>1</v>
      </c>
      <c r="I291" s="203"/>
      <c r="J291" s="187" t="s">
        <v>12</v>
      </c>
      <c r="K291" s="339">
        <f>I291*J262</f>
        <v>0</v>
      </c>
      <c r="L291" s="204" t="s">
        <v>1</v>
      </c>
      <c r="M291" s="187"/>
      <c r="N291" s="187" t="s">
        <v>12</v>
      </c>
      <c r="O291" s="339">
        <f>M291*N262</f>
        <v>0</v>
      </c>
      <c r="P291" s="187" t="s">
        <v>1</v>
      </c>
      <c r="Q291" s="344">
        <f t="shared" si="27"/>
        <v>0</v>
      </c>
      <c r="R291" s="205" t="s">
        <v>1</v>
      </c>
      <c r="S291" s="346">
        <f>IF(Q291&gt;M255-1,1,0)</f>
        <v>0</v>
      </c>
      <c r="T291" s="185"/>
      <c r="U291" s="210"/>
      <c r="V291" s="211"/>
      <c r="W291" s="212"/>
    </row>
    <row r="292" spans="1:23" ht="22.5" customHeight="1">
      <c r="A292" s="232">
        <f>IF(OR(A291="",A291=EOMONTH('2024'!$C$8,0)),"",A291+1)</f>
        <v>45503</v>
      </c>
      <c r="B292" s="233" t="str">
        <f t="shared" si="24"/>
        <v>火</v>
      </c>
      <c r="C292" s="209"/>
      <c r="D292" s="185" t="s">
        <v>1</v>
      </c>
      <c r="E292" s="202"/>
      <c r="F292" s="187" t="s">
        <v>12</v>
      </c>
      <c r="G292" s="339">
        <f>E292*F262</f>
        <v>0</v>
      </c>
      <c r="H292" s="187" t="s">
        <v>1</v>
      </c>
      <c r="I292" s="203"/>
      <c r="J292" s="187" t="s">
        <v>12</v>
      </c>
      <c r="K292" s="339">
        <f>I292*J262</f>
        <v>0</v>
      </c>
      <c r="L292" s="204" t="s">
        <v>1</v>
      </c>
      <c r="M292" s="187"/>
      <c r="N292" s="187" t="s">
        <v>12</v>
      </c>
      <c r="O292" s="339">
        <f>M292*N262</f>
        <v>0</v>
      </c>
      <c r="P292" s="187" t="s">
        <v>1</v>
      </c>
      <c r="Q292" s="344">
        <f t="shared" si="27"/>
        <v>0</v>
      </c>
      <c r="R292" s="205" t="s">
        <v>1</v>
      </c>
      <c r="S292" s="346">
        <f>IF(Q292&gt;M255-1,1,0)</f>
        <v>0</v>
      </c>
      <c r="T292" s="185"/>
      <c r="U292" s="210"/>
      <c r="V292" s="211"/>
      <c r="W292" s="212"/>
    </row>
    <row r="293" spans="1:23" ht="22.5" customHeight="1" thickBot="1">
      <c r="A293" s="232">
        <f>IF(OR(A292="",A292=EOMONTH('2024'!$C$8,0)),"",A292+1)</f>
        <v>45504</v>
      </c>
      <c r="B293" s="233" t="str">
        <f t="shared" si="24"/>
        <v>水</v>
      </c>
      <c r="C293" s="209"/>
      <c r="D293" s="185" t="s">
        <v>1</v>
      </c>
      <c r="E293" s="202"/>
      <c r="F293" s="187" t="s">
        <v>12</v>
      </c>
      <c r="G293" s="339">
        <f>E293*F262</f>
        <v>0</v>
      </c>
      <c r="H293" s="187" t="s">
        <v>1</v>
      </c>
      <c r="I293" s="216"/>
      <c r="J293" s="217" t="s">
        <v>12</v>
      </c>
      <c r="K293" s="342">
        <f>I293*J262</f>
        <v>0</v>
      </c>
      <c r="L293" s="218" t="s">
        <v>1</v>
      </c>
      <c r="M293" s="187"/>
      <c r="N293" s="187" t="s">
        <v>12</v>
      </c>
      <c r="O293" s="339">
        <f>M293*N262</f>
        <v>0</v>
      </c>
      <c r="P293" s="187" t="s">
        <v>1</v>
      </c>
      <c r="Q293" s="344">
        <f t="shared" si="27"/>
        <v>0</v>
      </c>
      <c r="R293" s="205" t="s">
        <v>1</v>
      </c>
      <c r="S293" s="346">
        <f>IF(Q293&gt;M255-1,1,0)</f>
        <v>0</v>
      </c>
      <c r="T293" s="219"/>
      <c r="U293" s="220"/>
      <c r="V293" s="221"/>
      <c r="W293" s="222"/>
    </row>
    <row r="294" spans="1:23" ht="22.5" customHeight="1" thickTop="1" thickBot="1">
      <c r="A294" s="250" t="s">
        <v>60</v>
      </c>
      <c r="B294" s="251"/>
      <c r="C294" s="341">
        <f>COUNT(C263:C293)</f>
        <v>0</v>
      </c>
      <c r="D294" s="223" t="s">
        <v>176</v>
      </c>
      <c r="E294" s="224" t="s">
        <v>176</v>
      </c>
      <c r="F294" s="223"/>
      <c r="G294" s="223"/>
      <c r="H294" s="223" t="s">
        <v>176</v>
      </c>
      <c r="I294" s="227" t="s">
        <v>176</v>
      </c>
      <c r="J294" s="223"/>
      <c r="K294" s="223"/>
      <c r="L294" s="225" t="s">
        <v>176</v>
      </c>
      <c r="M294" s="223" t="s">
        <v>176</v>
      </c>
      <c r="N294" s="223"/>
      <c r="O294" s="223"/>
      <c r="P294" s="225" t="s">
        <v>176</v>
      </c>
      <c r="Q294" s="341">
        <f>SUM(Q263:Q277,Q278:Q293)</f>
        <v>0</v>
      </c>
      <c r="R294" s="226" t="s">
        <v>176</v>
      </c>
      <c r="S294" s="347">
        <f>SUM(S263:S293)</f>
        <v>0</v>
      </c>
      <c r="T294" s="223"/>
      <c r="U294" s="231"/>
      <c r="V294" s="228"/>
      <c r="W294" s="226"/>
    </row>
    <row r="295" spans="1:23" s="173" customFormat="1" ht="22.5" customHeight="1">
      <c r="A295" s="172"/>
      <c r="B295" s="172"/>
      <c r="C295" s="144">
        <f>'2024'!$A$1</f>
        <v>2024</v>
      </c>
      <c r="D295" s="172" t="s">
        <v>0</v>
      </c>
      <c r="E295" s="172"/>
      <c r="F295" s="172"/>
      <c r="G295" s="174"/>
      <c r="H295" s="172" t="s">
        <v>0</v>
      </c>
      <c r="I295" s="172"/>
      <c r="J295" s="172"/>
      <c r="K295" s="174"/>
      <c r="L295" s="172" t="s">
        <v>0</v>
      </c>
      <c r="M295" s="172"/>
      <c r="N295" s="172"/>
      <c r="O295" s="172">
        <v>8</v>
      </c>
      <c r="P295" s="172" t="s">
        <v>0</v>
      </c>
      <c r="Q295" s="173" t="s">
        <v>61</v>
      </c>
      <c r="R295" s="172"/>
    </row>
    <row r="296" spans="1:23" ht="22.5" customHeight="1" thickBot="1">
      <c r="G296" s="178"/>
      <c r="K296" s="178"/>
      <c r="O296" s="178"/>
    </row>
    <row r="297" spans="1:23" ht="22.5" customHeight="1" thickBot="1">
      <c r="B297" s="234" t="s">
        <v>52</v>
      </c>
      <c r="C297" s="235"/>
      <c r="D297" s="235"/>
      <c r="E297" s="235"/>
      <c r="F297" s="235"/>
      <c r="G297" s="181" t="s">
        <v>1</v>
      </c>
      <c r="I297" s="234" t="s">
        <v>56</v>
      </c>
      <c r="J297" s="235"/>
      <c r="K297" s="235"/>
      <c r="L297" s="235"/>
      <c r="M297" s="235">
        <v>99999</v>
      </c>
      <c r="N297" s="235"/>
      <c r="O297" s="235"/>
      <c r="P297" s="235"/>
      <c r="Q297" s="182" t="s">
        <v>1</v>
      </c>
      <c r="S297" s="234" t="s">
        <v>62</v>
      </c>
      <c r="T297" s="235"/>
      <c r="U297" s="235"/>
      <c r="V297" s="235"/>
      <c r="W297" s="336" t="e">
        <f>S300/C336</f>
        <v>#DIV/0!</v>
      </c>
    </row>
    <row r="299" spans="1:23" ht="22.5" customHeight="1">
      <c r="B299" s="183"/>
      <c r="Q299" s="245" t="s">
        <v>58</v>
      </c>
      <c r="R299" s="246"/>
      <c r="S299" s="186" t="s">
        <v>59</v>
      </c>
      <c r="T299" s="175"/>
    </row>
    <row r="300" spans="1:23" ht="22.5" customHeight="1">
      <c r="B300" s="183"/>
      <c r="Q300" s="337" t="e">
        <f>Q336/C336</f>
        <v>#DIV/0!</v>
      </c>
      <c r="R300" s="187" t="s">
        <v>1</v>
      </c>
      <c r="S300" s="338">
        <f>SUM(S305:S335)</f>
        <v>0</v>
      </c>
      <c r="T300" s="179"/>
    </row>
    <row r="301" spans="1:23" ht="22.5" customHeight="1" thickBot="1">
      <c r="B301" s="183"/>
      <c r="Q301" s="179"/>
      <c r="R301" s="175"/>
      <c r="S301" s="179"/>
      <c r="T301" s="179"/>
    </row>
    <row r="302" spans="1:23" ht="22.5" customHeight="1" thickBot="1">
      <c r="E302" s="247" t="s">
        <v>172</v>
      </c>
      <c r="F302" s="248"/>
      <c r="G302" s="248"/>
      <c r="H302" s="248"/>
      <c r="I302" s="248" t="s">
        <v>173</v>
      </c>
      <c r="J302" s="248"/>
      <c r="K302" s="248"/>
      <c r="L302" s="248"/>
      <c r="M302" s="248" t="s">
        <v>174</v>
      </c>
      <c r="N302" s="248"/>
      <c r="O302" s="248"/>
      <c r="P302" s="249"/>
      <c r="Q302" s="234" t="s">
        <v>43</v>
      </c>
      <c r="R302" s="240"/>
    </row>
    <row r="303" spans="1:23" s="193" customFormat="1" ht="22.5" customHeight="1" thickBot="1">
      <c r="A303" s="189"/>
      <c r="B303" s="189"/>
      <c r="C303" s="252" t="s">
        <v>5</v>
      </c>
      <c r="D303" s="253"/>
      <c r="E303" s="256"/>
      <c r="F303" s="257"/>
      <c r="G303" s="257"/>
      <c r="H303" s="257"/>
      <c r="I303" s="258"/>
      <c r="J303" s="257"/>
      <c r="K303" s="257"/>
      <c r="L303" s="259"/>
      <c r="M303" s="257"/>
      <c r="N303" s="257"/>
      <c r="O303" s="257"/>
      <c r="P303" s="260"/>
      <c r="Q303" s="241" t="s">
        <v>57</v>
      </c>
      <c r="R303" s="242"/>
      <c r="S303" s="190" t="s">
        <v>175</v>
      </c>
      <c r="T303" s="191" t="s">
        <v>6</v>
      </c>
      <c r="U303" s="229" t="s">
        <v>53</v>
      </c>
      <c r="V303" s="236" t="s">
        <v>7</v>
      </c>
      <c r="W303" s="237"/>
    </row>
    <row r="304" spans="1:23" s="175" customFormat="1" ht="22.5" customHeight="1" thickBot="1">
      <c r="A304" s="180" t="s">
        <v>8</v>
      </c>
      <c r="B304" s="188" t="s">
        <v>9</v>
      </c>
      <c r="C304" s="254"/>
      <c r="D304" s="255"/>
      <c r="E304" s="194" t="s">
        <v>10</v>
      </c>
      <c r="F304" s="261"/>
      <c r="G304" s="261"/>
      <c r="H304" s="195" t="s">
        <v>1</v>
      </c>
      <c r="I304" s="196" t="s">
        <v>10</v>
      </c>
      <c r="J304" s="261"/>
      <c r="K304" s="261"/>
      <c r="L304" s="197" t="s">
        <v>1</v>
      </c>
      <c r="M304" s="195" t="s">
        <v>10</v>
      </c>
      <c r="N304" s="261"/>
      <c r="O304" s="261"/>
      <c r="P304" s="195" t="s">
        <v>1</v>
      </c>
      <c r="Q304" s="243"/>
      <c r="R304" s="244"/>
      <c r="S304" s="198" t="s">
        <v>55</v>
      </c>
      <c r="T304" s="199"/>
      <c r="U304" s="230" t="s">
        <v>176</v>
      </c>
      <c r="V304" s="238"/>
      <c r="W304" s="239"/>
    </row>
    <row r="305" spans="1:23" ht="22.5" customHeight="1">
      <c r="A305" s="232">
        <f>'2024'!C9</f>
        <v>45505</v>
      </c>
      <c r="B305" s="233" t="str">
        <f t="shared" ref="B305:B335" si="28">TEXT(A305,"aaa")</f>
        <v>木</v>
      </c>
      <c r="C305" s="201"/>
      <c r="D305" s="185" t="s">
        <v>1</v>
      </c>
      <c r="E305" s="202"/>
      <c r="F305" s="187" t="s">
        <v>12</v>
      </c>
      <c r="G305" s="339">
        <f>F304*E305</f>
        <v>0</v>
      </c>
      <c r="H305" s="187" t="s">
        <v>1</v>
      </c>
      <c r="I305" s="203"/>
      <c r="J305" s="187" t="s">
        <v>12</v>
      </c>
      <c r="K305" s="339">
        <f>J304*I305</f>
        <v>0</v>
      </c>
      <c r="L305" s="204" t="s">
        <v>1</v>
      </c>
      <c r="M305" s="187"/>
      <c r="N305" s="187" t="s">
        <v>12</v>
      </c>
      <c r="O305" s="339">
        <f>N304*M305</f>
        <v>0</v>
      </c>
      <c r="P305" s="187" t="s">
        <v>1</v>
      </c>
      <c r="Q305" s="343">
        <f>C305+G305+K305+O305</f>
        <v>0</v>
      </c>
      <c r="R305" s="205" t="s">
        <v>1</v>
      </c>
      <c r="S305" s="346">
        <f>IF(Q305&gt;M297-1,1,0)</f>
        <v>0</v>
      </c>
      <c r="T305" s="187"/>
      <c r="U305" s="206"/>
      <c r="V305" s="207"/>
      <c r="W305" s="208"/>
    </row>
    <row r="306" spans="1:23" ht="22.5" customHeight="1">
      <c r="A306" s="232">
        <f>A305+1</f>
        <v>45506</v>
      </c>
      <c r="B306" s="233" t="str">
        <f t="shared" si="28"/>
        <v>金</v>
      </c>
      <c r="C306" s="209"/>
      <c r="D306" s="185" t="s">
        <v>1</v>
      </c>
      <c r="E306" s="202"/>
      <c r="F306" s="187" t="s">
        <v>12</v>
      </c>
      <c r="G306" s="339">
        <f>F304*E306</f>
        <v>0</v>
      </c>
      <c r="H306" s="187" t="s">
        <v>1</v>
      </c>
      <c r="I306" s="203"/>
      <c r="J306" s="187" t="s">
        <v>12</v>
      </c>
      <c r="K306" s="339">
        <f>J304*I306</f>
        <v>0</v>
      </c>
      <c r="L306" s="204" t="s">
        <v>1</v>
      </c>
      <c r="M306" s="187"/>
      <c r="N306" s="187" t="s">
        <v>12</v>
      </c>
      <c r="O306" s="339">
        <f>N304*M306</f>
        <v>0</v>
      </c>
      <c r="P306" s="187" t="s">
        <v>1</v>
      </c>
      <c r="Q306" s="344">
        <f t="shared" ref="Q306:Q319" si="29">C306+G306+K306+O306</f>
        <v>0</v>
      </c>
      <c r="R306" s="205" t="s">
        <v>1</v>
      </c>
      <c r="S306" s="346">
        <f>IF(Q306&gt;M297-1,1,0)</f>
        <v>0</v>
      </c>
      <c r="T306" s="185"/>
      <c r="U306" s="210"/>
      <c r="V306" s="211"/>
      <c r="W306" s="212"/>
    </row>
    <row r="307" spans="1:23" ht="22.5" customHeight="1">
      <c r="A307" s="232">
        <f t="shared" ref="A307:A332" si="30">A306+1</f>
        <v>45507</v>
      </c>
      <c r="B307" s="233" t="str">
        <f t="shared" si="28"/>
        <v>土</v>
      </c>
      <c r="C307" s="209"/>
      <c r="D307" s="185" t="s">
        <v>1</v>
      </c>
      <c r="E307" s="202"/>
      <c r="F307" s="187" t="s">
        <v>12</v>
      </c>
      <c r="G307" s="339">
        <f>F304*E307</f>
        <v>0</v>
      </c>
      <c r="H307" s="187" t="s">
        <v>1</v>
      </c>
      <c r="I307" s="203"/>
      <c r="J307" s="187" t="s">
        <v>12</v>
      </c>
      <c r="K307" s="339">
        <f>J304*I307</f>
        <v>0</v>
      </c>
      <c r="L307" s="204" t="s">
        <v>1</v>
      </c>
      <c r="M307" s="187"/>
      <c r="N307" s="187" t="s">
        <v>12</v>
      </c>
      <c r="O307" s="339">
        <f>N304*M307</f>
        <v>0</v>
      </c>
      <c r="P307" s="187" t="s">
        <v>1</v>
      </c>
      <c r="Q307" s="344">
        <f t="shared" si="29"/>
        <v>0</v>
      </c>
      <c r="R307" s="205" t="s">
        <v>1</v>
      </c>
      <c r="S307" s="346">
        <f>IF(Q307&gt;M297-1,1,0)</f>
        <v>0</v>
      </c>
      <c r="T307" s="185"/>
      <c r="U307" s="210"/>
      <c r="V307" s="211"/>
      <c r="W307" s="212"/>
    </row>
    <row r="308" spans="1:23" ht="22.5" customHeight="1">
      <c r="A308" s="232">
        <f t="shared" si="30"/>
        <v>45508</v>
      </c>
      <c r="B308" s="233" t="str">
        <f t="shared" si="28"/>
        <v>日</v>
      </c>
      <c r="C308" s="209"/>
      <c r="D308" s="185" t="s">
        <v>1</v>
      </c>
      <c r="E308" s="202"/>
      <c r="F308" s="187" t="s">
        <v>12</v>
      </c>
      <c r="G308" s="339">
        <f>F304*E308</f>
        <v>0</v>
      </c>
      <c r="H308" s="187" t="s">
        <v>1</v>
      </c>
      <c r="I308" s="203"/>
      <c r="J308" s="187" t="s">
        <v>12</v>
      </c>
      <c r="K308" s="339">
        <f>J304*I308</f>
        <v>0</v>
      </c>
      <c r="L308" s="204" t="s">
        <v>1</v>
      </c>
      <c r="M308" s="187"/>
      <c r="N308" s="187" t="s">
        <v>12</v>
      </c>
      <c r="O308" s="339">
        <f>N304*M308</f>
        <v>0</v>
      </c>
      <c r="P308" s="187" t="s">
        <v>1</v>
      </c>
      <c r="Q308" s="344">
        <f t="shared" si="29"/>
        <v>0</v>
      </c>
      <c r="R308" s="205" t="s">
        <v>1</v>
      </c>
      <c r="S308" s="346">
        <f>IF(Q308&gt;M297-1,1,0)</f>
        <v>0</v>
      </c>
      <c r="T308" s="185"/>
      <c r="U308" s="210"/>
      <c r="V308" s="211"/>
      <c r="W308" s="212"/>
    </row>
    <row r="309" spans="1:23" ht="22.5" customHeight="1">
      <c r="A309" s="232">
        <f t="shared" si="30"/>
        <v>45509</v>
      </c>
      <c r="B309" s="233" t="str">
        <f t="shared" si="28"/>
        <v>月</v>
      </c>
      <c r="C309" s="209"/>
      <c r="D309" s="185" t="s">
        <v>1</v>
      </c>
      <c r="E309" s="202"/>
      <c r="F309" s="187" t="s">
        <v>12</v>
      </c>
      <c r="G309" s="339">
        <f>F304*E309</f>
        <v>0</v>
      </c>
      <c r="H309" s="187" t="s">
        <v>1</v>
      </c>
      <c r="I309" s="203"/>
      <c r="J309" s="187" t="s">
        <v>12</v>
      </c>
      <c r="K309" s="339">
        <f>J304*I309</f>
        <v>0</v>
      </c>
      <c r="L309" s="204" t="s">
        <v>1</v>
      </c>
      <c r="M309" s="187"/>
      <c r="N309" s="187" t="s">
        <v>12</v>
      </c>
      <c r="O309" s="339">
        <f>N304*M309</f>
        <v>0</v>
      </c>
      <c r="P309" s="187" t="s">
        <v>1</v>
      </c>
      <c r="Q309" s="344">
        <f t="shared" si="29"/>
        <v>0</v>
      </c>
      <c r="R309" s="205" t="s">
        <v>1</v>
      </c>
      <c r="S309" s="346">
        <f>IF(Q309&gt;M297-1,1,0)</f>
        <v>0</v>
      </c>
      <c r="T309" s="185"/>
      <c r="U309" s="210"/>
      <c r="V309" s="211"/>
      <c r="W309" s="212"/>
    </row>
    <row r="310" spans="1:23" ht="22.5" customHeight="1">
      <c r="A310" s="232">
        <f t="shared" si="30"/>
        <v>45510</v>
      </c>
      <c r="B310" s="233" t="str">
        <f t="shared" si="28"/>
        <v>火</v>
      </c>
      <c r="C310" s="209"/>
      <c r="D310" s="185" t="s">
        <v>1</v>
      </c>
      <c r="E310" s="202"/>
      <c r="F310" s="187" t="s">
        <v>12</v>
      </c>
      <c r="G310" s="339">
        <f>E310*F304</f>
        <v>0</v>
      </c>
      <c r="H310" s="187" t="s">
        <v>1</v>
      </c>
      <c r="I310" s="203"/>
      <c r="J310" s="187" t="s">
        <v>12</v>
      </c>
      <c r="K310" s="339">
        <f>I310*J304</f>
        <v>0</v>
      </c>
      <c r="L310" s="204" t="s">
        <v>1</v>
      </c>
      <c r="M310" s="187"/>
      <c r="N310" s="187" t="s">
        <v>12</v>
      </c>
      <c r="O310" s="339">
        <f>M310*N304</f>
        <v>0</v>
      </c>
      <c r="P310" s="187" t="s">
        <v>1</v>
      </c>
      <c r="Q310" s="344">
        <f t="shared" si="29"/>
        <v>0</v>
      </c>
      <c r="R310" s="205" t="s">
        <v>1</v>
      </c>
      <c r="S310" s="346">
        <f>IF(Q310&gt;M297-1,1,0)</f>
        <v>0</v>
      </c>
      <c r="T310" s="185"/>
      <c r="U310" s="210"/>
      <c r="V310" s="211"/>
      <c r="W310" s="212"/>
    </row>
    <row r="311" spans="1:23" ht="22.5" customHeight="1">
      <c r="A311" s="232">
        <f t="shared" si="30"/>
        <v>45511</v>
      </c>
      <c r="B311" s="233" t="str">
        <f t="shared" si="28"/>
        <v>水</v>
      </c>
      <c r="C311" s="209"/>
      <c r="D311" s="185" t="s">
        <v>1</v>
      </c>
      <c r="E311" s="202"/>
      <c r="F311" s="187" t="s">
        <v>12</v>
      </c>
      <c r="G311" s="339">
        <f>E311*F304</f>
        <v>0</v>
      </c>
      <c r="H311" s="187" t="s">
        <v>1</v>
      </c>
      <c r="I311" s="203"/>
      <c r="J311" s="187" t="s">
        <v>12</v>
      </c>
      <c r="K311" s="339">
        <f>I311*J304</f>
        <v>0</v>
      </c>
      <c r="L311" s="204" t="s">
        <v>1</v>
      </c>
      <c r="M311" s="187"/>
      <c r="N311" s="187" t="s">
        <v>12</v>
      </c>
      <c r="O311" s="339">
        <f>M311*N304</f>
        <v>0</v>
      </c>
      <c r="P311" s="187" t="s">
        <v>1</v>
      </c>
      <c r="Q311" s="344">
        <f t="shared" si="29"/>
        <v>0</v>
      </c>
      <c r="R311" s="205" t="s">
        <v>1</v>
      </c>
      <c r="S311" s="346">
        <f>IF(Q311&gt;M297-1,1,0)</f>
        <v>0</v>
      </c>
      <c r="T311" s="185"/>
      <c r="U311" s="210"/>
      <c r="V311" s="211"/>
      <c r="W311" s="212"/>
    </row>
    <row r="312" spans="1:23" ht="22.5" customHeight="1">
      <c r="A312" s="232">
        <f t="shared" si="30"/>
        <v>45512</v>
      </c>
      <c r="B312" s="233" t="str">
        <f t="shared" si="28"/>
        <v>木</v>
      </c>
      <c r="C312" s="209"/>
      <c r="D312" s="185" t="s">
        <v>1</v>
      </c>
      <c r="E312" s="202"/>
      <c r="F312" s="187" t="s">
        <v>12</v>
      </c>
      <c r="G312" s="339">
        <f>E312*F304</f>
        <v>0</v>
      </c>
      <c r="H312" s="187" t="s">
        <v>1</v>
      </c>
      <c r="I312" s="203"/>
      <c r="J312" s="187" t="s">
        <v>12</v>
      </c>
      <c r="K312" s="339">
        <f>I312*J304</f>
        <v>0</v>
      </c>
      <c r="L312" s="204" t="s">
        <v>1</v>
      </c>
      <c r="M312" s="187"/>
      <c r="N312" s="187" t="s">
        <v>12</v>
      </c>
      <c r="O312" s="339">
        <f>M312*N304</f>
        <v>0</v>
      </c>
      <c r="P312" s="187" t="s">
        <v>1</v>
      </c>
      <c r="Q312" s="344">
        <f t="shared" si="29"/>
        <v>0</v>
      </c>
      <c r="R312" s="205" t="s">
        <v>1</v>
      </c>
      <c r="S312" s="346">
        <f>IF(Q312&gt;M297-1,1,0)</f>
        <v>0</v>
      </c>
      <c r="T312" s="185"/>
      <c r="U312" s="210"/>
      <c r="V312" s="211"/>
      <c r="W312" s="212"/>
    </row>
    <row r="313" spans="1:23" ht="22.5" customHeight="1">
      <c r="A313" s="232">
        <f t="shared" si="30"/>
        <v>45513</v>
      </c>
      <c r="B313" s="233" t="str">
        <f t="shared" si="28"/>
        <v>金</v>
      </c>
      <c r="C313" s="209"/>
      <c r="D313" s="185" t="s">
        <v>1</v>
      </c>
      <c r="E313" s="202"/>
      <c r="F313" s="187" t="s">
        <v>12</v>
      </c>
      <c r="G313" s="339">
        <f>E313*F304</f>
        <v>0</v>
      </c>
      <c r="H313" s="187" t="s">
        <v>1</v>
      </c>
      <c r="I313" s="203"/>
      <c r="J313" s="187" t="s">
        <v>12</v>
      </c>
      <c r="K313" s="339">
        <f>I313*J304</f>
        <v>0</v>
      </c>
      <c r="L313" s="204" t="s">
        <v>1</v>
      </c>
      <c r="M313" s="187"/>
      <c r="N313" s="187" t="s">
        <v>12</v>
      </c>
      <c r="O313" s="339">
        <f>M313*N304</f>
        <v>0</v>
      </c>
      <c r="P313" s="187" t="s">
        <v>1</v>
      </c>
      <c r="Q313" s="344">
        <f t="shared" si="29"/>
        <v>0</v>
      </c>
      <c r="R313" s="205" t="s">
        <v>1</v>
      </c>
      <c r="S313" s="346">
        <f>IF(Q313&gt;M297-1,1,0)</f>
        <v>0</v>
      </c>
      <c r="T313" s="185"/>
      <c r="U313" s="210"/>
      <c r="V313" s="211"/>
      <c r="W313" s="212"/>
    </row>
    <row r="314" spans="1:23" ht="22.5" customHeight="1">
      <c r="A314" s="232">
        <f t="shared" si="30"/>
        <v>45514</v>
      </c>
      <c r="B314" s="233" t="str">
        <f t="shared" si="28"/>
        <v>土</v>
      </c>
      <c r="C314" s="209"/>
      <c r="D314" s="185" t="s">
        <v>1</v>
      </c>
      <c r="E314" s="202"/>
      <c r="F314" s="187" t="s">
        <v>12</v>
      </c>
      <c r="G314" s="339">
        <f>E314*F304</f>
        <v>0</v>
      </c>
      <c r="H314" s="187" t="s">
        <v>1</v>
      </c>
      <c r="I314" s="203"/>
      <c r="J314" s="187" t="s">
        <v>12</v>
      </c>
      <c r="K314" s="339">
        <f>I314*J304</f>
        <v>0</v>
      </c>
      <c r="L314" s="204" t="s">
        <v>1</v>
      </c>
      <c r="M314" s="187"/>
      <c r="N314" s="187" t="s">
        <v>12</v>
      </c>
      <c r="O314" s="339">
        <f>M314*N304</f>
        <v>0</v>
      </c>
      <c r="P314" s="187" t="s">
        <v>1</v>
      </c>
      <c r="Q314" s="344">
        <f t="shared" si="29"/>
        <v>0</v>
      </c>
      <c r="R314" s="205" t="s">
        <v>1</v>
      </c>
      <c r="S314" s="346">
        <f>IF(Q314&gt;M297-1,1,0)</f>
        <v>0</v>
      </c>
      <c r="T314" s="185"/>
      <c r="U314" s="210"/>
      <c r="V314" s="211"/>
      <c r="W314" s="212"/>
    </row>
    <row r="315" spans="1:23" ht="22.5" customHeight="1">
      <c r="A315" s="232">
        <f t="shared" si="30"/>
        <v>45515</v>
      </c>
      <c r="B315" s="233" t="str">
        <f t="shared" si="28"/>
        <v>日</v>
      </c>
      <c r="C315" s="209"/>
      <c r="D315" s="185" t="s">
        <v>1</v>
      </c>
      <c r="E315" s="202"/>
      <c r="F315" s="187" t="s">
        <v>12</v>
      </c>
      <c r="G315" s="339">
        <f>E315*F304</f>
        <v>0</v>
      </c>
      <c r="H315" s="187" t="s">
        <v>1</v>
      </c>
      <c r="I315" s="203"/>
      <c r="J315" s="187" t="s">
        <v>12</v>
      </c>
      <c r="K315" s="339">
        <f>I315*J304</f>
        <v>0</v>
      </c>
      <c r="L315" s="204" t="s">
        <v>1</v>
      </c>
      <c r="M315" s="187"/>
      <c r="N315" s="187" t="s">
        <v>12</v>
      </c>
      <c r="O315" s="339">
        <f>M315*N304</f>
        <v>0</v>
      </c>
      <c r="P315" s="187" t="s">
        <v>1</v>
      </c>
      <c r="Q315" s="344">
        <f t="shared" si="29"/>
        <v>0</v>
      </c>
      <c r="R315" s="205" t="s">
        <v>1</v>
      </c>
      <c r="S315" s="346">
        <f>IF(Q315&gt;M297-1,1,0)</f>
        <v>0</v>
      </c>
      <c r="T315" s="185"/>
      <c r="U315" s="210"/>
      <c r="V315" s="211"/>
      <c r="W315" s="212"/>
    </row>
    <row r="316" spans="1:23" ht="22.5" customHeight="1">
      <c r="A316" s="232">
        <f t="shared" si="30"/>
        <v>45516</v>
      </c>
      <c r="B316" s="233" t="str">
        <f t="shared" si="28"/>
        <v>月</v>
      </c>
      <c r="C316" s="209"/>
      <c r="D316" s="185" t="s">
        <v>1</v>
      </c>
      <c r="E316" s="202"/>
      <c r="F316" s="187" t="s">
        <v>12</v>
      </c>
      <c r="G316" s="339">
        <f>E316*F304</f>
        <v>0</v>
      </c>
      <c r="H316" s="187" t="s">
        <v>1</v>
      </c>
      <c r="I316" s="203"/>
      <c r="J316" s="187" t="s">
        <v>12</v>
      </c>
      <c r="K316" s="339">
        <f>I316*J304</f>
        <v>0</v>
      </c>
      <c r="L316" s="204" t="s">
        <v>1</v>
      </c>
      <c r="M316" s="187"/>
      <c r="N316" s="187" t="s">
        <v>12</v>
      </c>
      <c r="O316" s="339">
        <f>M316*N304</f>
        <v>0</v>
      </c>
      <c r="P316" s="187" t="s">
        <v>1</v>
      </c>
      <c r="Q316" s="344">
        <f t="shared" si="29"/>
        <v>0</v>
      </c>
      <c r="R316" s="205" t="s">
        <v>1</v>
      </c>
      <c r="S316" s="346">
        <f>IF(Q316&gt;M297-1,1,0)</f>
        <v>0</v>
      </c>
      <c r="T316" s="185"/>
      <c r="U316" s="210"/>
      <c r="V316" s="211"/>
      <c r="W316" s="212"/>
    </row>
    <row r="317" spans="1:23" ht="22.5" customHeight="1">
      <c r="A317" s="232">
        <f t="shared" si="30"/>
        <v>45517</v>
      </c>
      <c r="B317" s="233" t="str">
        <f t="shared" si="28"/>
        <v>火</v>
      </c>
      <c r="C317" s="209"/>
      <c r="D317" s="185" t="s">
        <v>1</v>
      </c>
      <c r="E317" s="202"/>
      <c r="F317" s="187" t="s">
        <v>12</v>
      </c>
      <c r="G317" s="339">
        <f>E317*F304</f>
        <v>0</v>
      </c>
      <c r="H317" s="187" t="s">
        <v>1</v>
      </c>
      <c r="I317" s="203"/>
      <c r="J317" s="187" t="s">
        <v>12</v>
      </c>
      <c r="K317" s="339">
        <f>I317*J304</f>
        <v>0</v>
      </c>
      <c r="L317" s="204" t="s">
        <v>1</v>
      </c>
      <c r="M317" s="187"/>
      <c r="N317" s="187" t="s">
        <v>12</v>
      </c>
      <c r="O317" s="339">
        <f>M317*N304</f>
        <v>0</v>
      </c>
      <c r="P317" s="187" t="s">
        <v>1</v>
      </c>
      <c r="Q317" s="344">
        <f t="shared" si="29"/>
        <v>0</v>
      </c>
      <c r="R317" s="205" t="s">
        <v>1</v>
      </c>
      <c r="S317" s="346">
        <f>IF(Q317&gt;M297-1,1,0)</f>
        <v>0</v>
      </c>
      <c r="T317" s="185"/>
      <c r="U317" s="210"/>
      <c r="V317" s="211"/>
      <c r="W317" s="212"/>
    </row>
    <row r="318" spans="1:23" ht="22.5" customHeight="1">
      <c r="A318" s="232">
        <f t="shared" si="30"/>
        <v>45518</v>
      </c>
      <c r="B318" s="233" t="str">
        <f t="shared" si="28"/>
        <v>水</v>
      </c>
      <c r="C318" s="209"/>
      <c r="D318" s="185" t="s">
        <v>1</v>
      </c>
      <c r="E318" s="202"/>
      <c r="F318" s="187" t="s">
        <v>12</v>
      </c>
      <c r="G318" s="339">
        <f>E318*F304</f>
        <v>0</v>
      </c>
      <c r="H318" s="187" t="s">
        <v>1</v>
      </c>
      <c r="I318" s="203"/>
      <c r="J318" s="187" t="s">
        <v>12</v>
      </c>
      <c r="K318" s="339">
        <f>I318*J304</f>
        <v>0</v>
      </c>
      <c r="L318" s="204" t="s">
        <v>1</v>
      </c>
      <c r="M318" s="187"/>
      <c r="N318" s="187" t="s">
        <v>12</v>
      </c>
      <c r="O318" s="339">
        <f>M318*N304</f>
        <v>0</v>
      </c>
      <c r="P318" s="187" t="s">
        <v>1</v>
      </c>
      <c r="Q318" s="344">
        <f t="shared" si="29"/>
        <v>0</v>
      </c>
      <c r="R318" s="205" t="s">
        <v>1</v>
      </c>
      <c r="S318" s="346">
        <f>IF(Q318&gt;M297-1,1,0)</f>
        <v>0</v>
      </c>
      <c r="T318" s="185"/>
      <c r="U318" s="210"/>
      <c r="V318" s="211"/>
      <c r="W318" s="212"/>
    </row>
    <row r="319" spans="1:23" ht="22.5" customHeight="1">
      <c r="A319" s="232">
        <f t="shared" si="30"/>
        <v>45519</v>
      </c>
      <c r="B319" s="233" t="str">
        <f t="shared" si="28"/>
        <v>木</v>
      </c>
      <c r="C319" s="209"/>
      <c r="D319" s="185" t="s">
        <v>1</v>
      </c>
      <c r="E319" s="213"/>
      <c r="F319" s="185" t="s">
        <v>12</v>
      </c>
      <c r="G319" s="340">
        <f>E319*F304</f>
        <v>0</v>
      </c>
      <c r="H319" s="185" t="s">
        <v>1</v>
      </c>
      <c r="I319" s="184"/>
      <c r="J319" s="185" t="s">
        <v>12</v>
      </c>
      <c r="K319" s="340">
        <f>I319*J304</f>
        <v>0</v>
      </c>
      <c r="L319" s="214" t="s">
        <v>1</v>
      </c>
      <c r="M319" s="185"/>
      <c r="N319" s="185" t="s">
        <v>12</v>
      </c>
      <c r="O319" s="340">
        <f>M319*N304</f>
        <v>0</v>
      </c>
      <c r="P319" s="185" t="s">
        <v>1</v>
      </c>
      <c r="Q319" s="344">
        <f t="shared" si="29"/>
        <v>0</v>
      </c>
      <c r="R319" s="205" t="s">
        <v>1</v>
      </c>
      <c r="S319" s="346">
        <f>IF(Q319&gt;M297-1,1,0)</f>
        <v>0</v>
      </c>
      <c r="T319" s="185"/>
      <c r="U319" s="210"/>
      <c r="V319" s="211"/>
      <c r="W319" s="212"/>
    </row>
    <row r="320" spans="1:23" ht="22.5" customHeight="1">
      <c r="A320" s="232">
        <f t="shared" si="30"/>
        <v>45520</v>
      </c>
      <c r="B320" s="233" t="str">
        <f t="shared" si="28"/>
        <v>金</v>
      </c>
      <c r="C320" s="215"/>
      <c r="D320" s="187" t="s">
        <v>1</v>
      </c>
      <c r="E320" s="202"/>
      <c r="F320" s="187" t="s">
        <v>12</v>
      </c>
      <c r="G320" s="339">
        <f>E320*F304</f>
        <v>0</v>
      </c>
      <c r="H320" s="187" t="s">
        <v>1</v>
      </c>
      <c r="I320" s="203"/>
      <c r="J320" s="187" t="s">
        <v>12</v>
      </c>
      <c r="K320" s="339">
        <f>I320*J304</f>
        <v>0</v>
      </c>
      <c r="L320" s="204" t="s">
        <v>1</v>
      </c>
      <c r="M320" s="187"/>
      <c r="N320" s="187" t="s">
        <v>12</v>
      </c>
      <c r="O320" s="339">
        <f>M320*N304</f>
        <v>0</v>
      </c>
      <c r="P320" s="187" t="s">
        <v>1</v>
      </c>
      <c r="Q320" s="345">
        <f>C320+G320+K320+O320</f>
        <v>0</v>
      </c>
      <c r="R320" s="205" t="s">
        <v>1</v>
      </c>
      <c r="S320" s="346">
        <f>IF(Q320&gt;M297-1,1,0)</f>
        <v>0</v>
      </c>
      <c r="T320" s="185"/>
      <c r="U320" s="210"/>
      <c r="V320" s="211"/>
      <c r="W320" s="212"/>
    </row>
    <row r="321" spans="1:23" ht="22.5" customHeight="1">
      <c r="A321" s="232">
        <f t="shared" si="30"/>
        <v>45521</v>
      </c>
      <c r="B321" s="233" t="str">
        <f t="shared" si="28"/>
        <v>土</v>
      </c>
      <c r="C321" s="209"/>
      <c r="D321" s="185" t="s">
        <v>1</v>
      </c>
      <c r="E321" s="202"/>
      <c r="F321" s="187" t="s">
        <v>12</v>
      </c>
      <c r="G321" s="339">
        <f>E321*F304</f>
        <v>0</v>
      </c>
      <c r="H321" s="187" t="s">
        <v>1</v>
      </c>
      <c r="I321" s="203"/>
      <c r="J321" s="187" t="s">
        <v>12</v>
      </c>
      <c r="K321" s="339">
        <f>I321*J304</f>
        <v>0</v>
      </c>
      <c r="L321" s="204" t="s">
        <v>1</v>
      </c>
      <c r="M321" s="187"/>
      <c r="N321" s="187" t="s">
        <v>12</v>
      </c>
      <c r="O321" s="339">
        <f>M321*N304</f>
        <v>0</v>
      </c>
      <c r="P321" s="187" t="s">
        <v>1</v>
      </c>
      <c r="Q321" s="344">
        <f t="shared" ref="Q321:Q335" si="31">C321+G321+K321+O321</f>
        <v>0</v>
      </c>
      <c r="R321" s="205" t="s">
        <v>1</v>
      </c>
      <c r="S321" s="346">
        <f>IF(Q321&gt;M297-1,1,0)</f>
        <v>0</v>
      </c>
      <c r="T321" s="185"/>
      <c r="U321" s="210"/>
      <c r="V321" s="211"/>
      <c r="W321" s="212"/>
    </row>
    <row r="322" spans="1:23" ht="22.5" customHeight="1">
      <c r="A322" s="232">
        <f t="shared" si="30"/>
        <v>45522</v>
      </c>
      <c r="B322" s="233" t="str">
        <f t="shared" si="28"/>
        <v>日</v>
      </c>
      <c r="C322" s="209"/>
      <c r="D322" s="185" t="s">
        <v>1</v>
      </c>
      <c r="E322" s="202"/>
      <c r="F322" s="187" t="s">
        <v>12</v>
      </c>
      <c r="G322" s="339">
        <f>E322*F304</f>
        <v>0</v>
      </c>
      <c r="H322" s="187" t="s">
        <v>1</v>
      </c>
      <c r="I322" s="203"/>
      <c r="J322" s="187" t="s">
        <v>12</v>
      </c>
      <c r="K322" s="339">
        <f>I322*J304</f>
        <v>0</v>
      </c>
      <c r="L322" s="204" t="s">
        <v>1</v>
      </c>
      <c r="M322" s="187"/>
      <c r="N322" s="187" t="s">
        <v>12</v>
      </c>
      <c r="O322" s="339">
        <f>M322*N304</f>
        <v>0</v>
      </c>
      <c r="P322" s="187" t="s">
        <v>1</v>
      </c>
      <c r="Q322" s="344">
        <f t="shared" si="31"/>
        <v>0</v>
      </c>
      <c r="R322" s="205" t="s">
        <v>1</v>
      </c>
      <c r="S322" s="346">
        <f>IF(Q322&gt;M297-1,1,0)</f>
        <v>0</v>
      </c>
      <c r="T322" s="185"/>
      <c r="U322" s="210"/>
      <c r="V322" s="211"/>
      <c r="W322" s="212"/>
    </row>
    <row r="323" spans="1:23" ht="22.5" customHeight="1">
      <c r="A323" s="232">
        <f t="shared" si="30"/>
        <v>45523</v>
      </c>
      <c r="B323" s="233" t="str">
        <f t="shared" si="28"/>
        <v>月</v>
      </c>
      <c r="C323" s="209"/>
      <c r="D323" s="185" t="s">
        <v>1</v>
      </c>
      <c r="E323" s="202"/>
      <c r="F323" s="187" t="s">
        <v>12</v>
      </c>
      <c r="G323" s="339">
        <f>E323*F304</f>
        <v>0</v>
      </c>
      <c r="H323" s="187" t="s">
        <v>1</v>
      </c>
      <c r="I323" s="203"/>
      <c r="J323" s="187" t="s">
        <v>12</v>
      </c>
      <c r="K323" s="339">
        <f>I323*J304</f>
        <v>0</v>
      </c>
      <c r="L323" s="204" t="s">
        <v>1</v>
      </c>
      <c r="M323" s="187"/>
      <c r="N323" s="187" t="s">
        <v>12</v>
      </c>
      <c r="O323" s="339">
        <f>M323*N304</f>
        <v>0</v>
      </c>
      <c r="P323" s="187" t="s">
        <v>1</v>
      </c>
      <c r="Q323" s="344">
        <f t="shared" si="31"/>
        <v>0</v>
      </c>
      <c r="R323" s="205" t="s">
        <v>1</v>
      </c>
      <c r="S323" s="346">
        <f>IF(Q323&gt;M297-1,1,0)</f>
        <v>0</v>
      </c>
      <c r="T323" s="185"/>
      <c r="U323" s="210"/>
      <c r="V323" s="211"/>
      <c r="W323" s="212"/>
    </row>
    <row r="324" spans="1:23" ht="22.5" customHeight="1">
      <c r="A324" s="232">
        <f t="shared" si="30"/>
        <v>45524</v>
      </c>
      <c r="B324" s="233" t="str">
        <f t="shared" si="28"/>
        <v>火</v>
      </c>
      <c r="C324" s="209"/>
      <c r="D324" s="185" t="s">
        <v>1</v>
      </c>
      <c r="E324" s="202"/>
      <c r="F324" s="187" t="s">
        <v>12</v>
      </c>
      <c r="G324" s="339">
        <f>E324*F304</f>
        <v>0</v>
      </c>
      <c r="H324" s="187" t="s">
        <v>1</v>
      </c>
      <c r="I324" s="203"/>
      <c r="J324" s="187" t="s">
        <v>12</v>
      </c>
      <c r="K324" s="339">
        <f>I324*J304</f>
        <v>0</v>
      </c>
      <c r="L324" s="204" t="s">
        <v>1</v>
      </c>
      <c r="M324" s="187"/>
      <c r="N324" s="187" t="s">
        <v>12</v>
      </c>
      <c r="O324" s="339">
        <f>M324*N304</f>
        <v>0</v>
      </c>
      <c r="P324" s="187" t="s">
        <v>1</v>
      </c>
      <c r="Q324" s="344">
        <f t="shared" si="31"/>
        <v>0</v>
      </c>
      <c r="R324" s="205" t="s">
        <v>1</v>
      </c>
      <c r="S324" s="346">
        <f>IF(Q324&gt;M297-1,1,0)</f>
        <v>0</v>
      </c>
      <c r="T324" s="185"/>
      <c r="U324" s="210"/>
      <c r="V324" s="211"/>
      <c r="W324" s="212"/>
    </row>
    <row r="325" spans="1:23" ht="22.5" customHeight="1">
      <c r="A325" s="232">
        <f t="shared" si="30"/>
        <v>45525</v>
      </c>
      <c r="B325" s="233" t="str">
        <f t="shared" si="28"/>
        <v>水</v>
      </c>
      <c r="C325" s="209"/>
      <c r="D325" s="185" t="s">
        <v>1</v>
      </c>
      <c r="E325" s="202"/>
      <c r="F325" s="187" t="s">
        <v>12</v>
      </c>
      <c r="G325" s="339">
        <f>E325*F304</f>
        <v>0</v>
      </c>
      <c r="H325" s="187" t="s">
        <v>1</v>
      </c>
      <c r="I325" s="203"/>
      <c r="J325" s="187" t="s">
        <v>12</v>
      </c>
      <c r="K325" s="339">
        <f>I325*J304</f>
        <v>0</v>
      </c>
      <c r="L325" s="204" t="s">
        <v>1</v>
      </c>
      <c r="M325" s="187"/>
      <c r="N325" s="187" t="s">
        <v>12</v>
      </c>
      <c r="O325" s="339">
        <f>M325*N304</f>
        <v>0</v>
      </c>
      <c r="P325" s="187" t="s">
        <v>1</v>
      </c>
      <c r="Q325" s="344">
        <f t="shared" si="31"/>
        <v>0</v>
      </c>
      <c r="R325" s="205" t="s">
        <v>1</v>
      </c>
      <c r="S325" s="346">
        <f>IF(Q325&gt;M297-1,1,0)</f>
        <v>0</v>
      </c>
      <c r="T325" s="185"/>
      <c r="U325" s="210"/>
      <c r="V325" s="211"/>
      <c r="W325" s="212"/>
    </row>
    <row r="326" spans="1:23" ht="22.5" customHeight="1">
      <c r="A326" s="232">
        <f t="shared" si="30"/>
        <v>45526</v>
      </c>
      <c r="B326" s="233" t="str">
        <f t="shared" si="28"/>
        <v>木</v>
      </c>
      <c r="C326" s="209"/>
      <c r="D326" s="185" t="s">
        <v>1</v>
      </c>
      <c r="E326" s="202"/>
      <c r="F326" s="187" t="s">
        <v>12</v>
      </c>
      <c r="G326" s="339">
        <f>E326*F304</f>
        <v>0</v>
      </c>
      <c r="H326" s="187" t="s">
        <v>1</v>
      </c>
      <c r="I326" s="203"/>
      <c r="J326" s="187" t="s">
        <v>12</v>
      </c>
      <c r="K326" s="339">
        <f>I326*J304</f>
        <v>0</v>
      </c>
      <c r="L326" s="204" t="s">
        <v>1</v>
      </c>
      <c r="M326" s="187"/>
      <c r="N326" s="187" t="s">
        <v>12</v>
      </c>
      <c r="O326" s="339">
        <f>M326*N304</f>
        <v>0</v>
      </c>
      <c r="P326" s="187" t="s">
        <v>1</v>
      </c>
      <c r="Q326" s="344">
        <f t="shared" si="31"/>
        <v>0</v>
      </c>
      <c r="R326" s="205" t="s">
        <v>1</v>
      </c>
      <c r="S326" s="346">
        <f>IF(Q326&gt;M297-1,1,0)</f>
        <v>0</v>
      </c>
      <c r="T326" s="185"/>
      <c r="U326" s="210"/>
      <c r="V326" s="211"/>
      <c r="W326" s="212"/>
    </row>
    <row r="327" spans="1:23" ht="22.5" customHeight="1">
      <c r="A327" s="232">
        <f t="shared" si="30"/>
        <v>45527</v>
      </c>
      <c r="B327" s="233" t="str">
        <f t="shared" si="28"/>
        <v>金</v>
      </c>
      <c r="C327" s="209"/>
      <c r="D327" s="185" t="s">
        <v>1</v>
      </c>
      <c r="E327" s="202"/>
      <c r="F327" s="187" t="s">
        <v>12</v>
      </c>
      <c r="G327" s="339">
        <f>E327*F304</f>
        <v>0</v>
      </c>
      <c r="H327" s="187" t="s">
        <v>1</v>
      </c>
      <c r="I327" s="203"/>
      <c r="J327" s="187" t="s">
        <v>12</v>
      </c>
      <c r="K327" s="339">
        <f>I327*J304</f>
        <v>0</v>
      </c>
      <c r="L327" s="204" t="s">
        <v>1</v>
      </c>
      <c r="M327" s="187"/>
      <c r="N327" s="187" t="s">
        <v>12</v>
      </c>
      <c r="O327" s="339">
        <f>M327*N304</f>
        <v>0</v>
      </c>
      <c r="P327" s="187" t="s">
        <v>1</v>
      </c>
      <c r="Q327" s="344">
        <f t="shared" si="31"/>
        <v>0</v>
      </c>
      <c r="R327" s="205" t="s">
        <v>1</v>
      </c>
      <c r="S327" s="346">
        <f>IF(Q327&gt;M297-1,1,0)</f>
        <v>0</v>
      </c>
      <c r="T327" s="185"/>
      <c r="U327" s="210"/>
      <c r="V327" s="211"/>
      <c r="W327" s="212"/>
    </row>
    <row r="328" spans="1:23" ht="22.5" customHeight="1">
      <c r="A328" s="232">
        <f t="shared" si="30"/>
        <v>45528</v>
      </c>
      <c r="B328" s="233" t="str">
        <f t="shared" si="28"/>
        <v>土</v>
      </c>
      <c r="C328" s="209"/>
      <c r="D328" s="185" t="s">
        <v>1</v>
      </c>
      <c r="E328" s="202"/>
      <c r="F328" s="187" t="s">
        <v>12</v>
      </c>
      <c r="G328" s="339">
        <f>E328*F304</f>
        <v>0</v>
      </c>
      <c r="H328" s="187" t="s">
        <v>1</v>
      </c>
      <c r="I328" s="203"/>
      <c r="J328" s="187" t="s">
        <v>12</v>
      </c>
      <c r="K328" s="339">
        <f>I328*J304</f>
        <v>0</v>
      </c>
      <c r="L328" s="204" t="s">
        <v>1</v>
      </c>
      <c r="M328" s="187"/>
      <c r="N328" s="187" t="s">
        <v>12</v>
      </c>
      <c r="O328" s="339">
        <f>M328*N304</f>
        <v>0</v>
      </c>
      <c r="P328" s="187" t="s">
        <v>1</v>
      </c>
      <c r="Q328" s="344">
        <f t="shared" si="31"/>
        <v>0</v>
      </c>
      <c r="R328" s="205" t="s">
        <v>1</v>
      </c>
      <c r="S328" s="346">
        <f>IF(Q328&gt;M297-1,1,0)</f>
        <v>0</v>
      </c>
      <c r="T328" s="185"/>
      <c r="U328" s="210"/>
      <c r="V328" s="211"/>
      <c r="W328" s="212"/>
    </row>
    <row r="329" spans="1:23" ht="22.5" customHeight="1">
      <c r="A329" s="232">
        <f t="shared" si="30"/>
        <v>45529</v>
      </c>
      <c r="B329" s="233" t="str">
        <f t="shared" si="28"/>
        <v>日</v>
      </c>
      <c r="C329" s="209"/>
      <c r="D329" s="185" t="s">
        <v>1</v>
      </c>
      <c r="E329" s="202"/>
      <c r="F329" s="187" t="s">
        <v>12</v>
      </c>
      <c r="G329" s="339">
        <f>E329*F304</f>
        <v>0</v>
      </c>
      <c r="H329" s="187" t="s">
        <v>1</v>
      </c>
      <c r="I329" s="203"/>
      <c r="J329" s="187" t="s">
        <v>12</v>
      </c>
      <c r="K329" s="339">
        <f>I329*J304</f>
        <v>0</v>
      </c>
      <c r="L329" s="204" t="s">
        <v>1</v>
      </c>
      <c r="M329" s="187"/>
      <c r="N329" s="187" t="s">
        <v>12</v>
      </c>
      <c r="O329" s="339">
        <f>M329*N304</f>
        <v>0</v>
      </c>
      <c r="P329" s="187" t="s">
        <v>1</v>
      </c>
      <c r="Q329" s="344">
        <f t="shared" si="31"/>
        <v>0</v>
      </c>
      <c r="R329" s="205" t="s">
        <v>1</v>
      </c>
      <c r="S329" s="346">
        <f>IF(Q329&gt;M297-1,1,0)</f>
        <v>0</v>
      </c>
      <c r="T329" s="185"/>
      <c r="U329" s="210"/>
      <c r="V329" s="211"/>
      <c r="W329" s="212"/>
    </row>
    <row r="330" spans="1:23" ht="22.5" customHeight="1">
      <c r="A330" s="232">
        <f t="shared" si="30"/>
        <v>45530</v>
      </c>
      <c r="B330" s="233" t="str">
        <f t="shared" si="28"/>
        <v>月</v>
      </c>
      <c r="C330" s="209"/>
      <c r="D330" s="185" t="s">
        <v>1</v>
      </c>
      <c r="E330" s="202"/>
      <c r="F330" s="187" t="s">
        <v>12</v>
      </c>
      <c r="G330" s="339">
        <f>E330*F304</f>
        <v>0</v>
      </c>
      <c r="H330" s="187" t="s">
        <v>1</v>
      </c>
      <c r="I330" s="203"/>
      <c r="J330" s="187" t="s">
        <v>12</v>
      </c>
      <c r="K330" s="339">
        <f>I330*J304</f>
        <v>0</v>
      </c>
      <c r="L330" s="204" t="s">
        <v>1</v>
      </c>
      <c r="M330" s="187"/>
      <c r="N330" s="187" t="s">
        <v>12</v>
      </c>
      <c r="O330" s="339">
        <f>M330*N304</f>
        <v>0</v>
      </c>
      <c r="P330" s="187" t="s">
        <v>1</v>
      </c>
      <c r="Q330" s="344">
        <f t="shared" si="31"/>
        <v>0</v>
      </c>
      <c r="R330" s="205" t="s">
        <v>1</v>
      </c>
      <c r="S330" s="346">
        <f>IF(Q330&gt;M297-1,1,0)</f>
        <v>0</v>
      </c>
      <c r="T330" s="185"/>
      <c r="U330" s="210"/>
      <c r="V330" s="211"/>
      <c r="W330" s="212"/>
    </row>
    <row r="331" spans="1:23" ht="22.5" customHeight="1">
      <c r="A331" s="232">
        <f t="shared" si="30"/>
        <v>45531</v>
      </c>
      <c r="B331" s="233" t="str">
        <f t="shared" si="28"/>
        <v>火</v>
      </c>
      <c r="C331" s="209"/>
      <c r="D331" s="185" t="s">
        <v>1</v>
      </c>
      <c r="E331" s="202"/>
      <c r="F331" s="187" t="s">
        <v>12</v>
      </c>
      <c r="G331" s="339">
        <f>E331*F304</f>
        <v>0</v>
      </c>
      <c r="H331" s="187" t="s">
        <v>1</v>
      </c>
      <c r="I331" s="203"/>
      <c r="J331" s="187" t="s">
        <v>12</v>
      </c>
      <c r="K331" s="339">
        <f>I331*J304</f>
        <v>0</v>
      </c>
      <c r="L331" s="204" t="s">
        <v>1</v>
      </c>
      <c r="M331" s="187"/>
      <c r="N331" s="187" t="s">
        <v>12</v>
      </c>
      <c r="O331" s="339">
        <f>M331*N304</f>
        <v>0</v>
      </c>
      <c r="P331" s="187" t="s">
        <v>1</v>
      </c>
      <c r="Q331" s="344">
        <f t="shared" si="31"/>
        <v>0</v>
      </c>
      <c r="R331" s="205" t="s">
        <v>1</v>
      </c>
      <c r="S331" s="346">
        <f>IF(Q331&gt;M297-1,1,0)</f>
        <v>0</v>
      </c>
      <c r="T331" s="185"/>
      <c r="U331" s="210"/>
      <c r="V331" s="211"/>
      <c r="W331" s="212"/>
    </row>
    <row r="332" spans="1:23" ht="22.5" customHeight="1">
      <c r="A332" s="232">
        <f t="shared" si="30"/>
        <v>45532</v>
      </c>
      <c r="B332" s="233" t="str">
        <f t="shared" si="28"/>
        <v>水</v>
      </c>
      <c r="C332" s="209"/>
      <c r="D332" s="185" t="s">
        <v>1</v>
      </c>
      <c r="E332" s="202"/>
      <c r="F332" s="187" t="s">
        <v>12</v>
      </c>
      <c r="G332" s="339">
        <f>E332*F304</f>
        <v>0</v>
      </c>
      <c r="H332" s="187" t="s">
        <v>1</v>
      </c>
      <c r="I332" s="203"/>
      <c r="J332" s="187" t="s">
        <v>12</v>
      </c>
      <c r="K332" s="339">
        <f>I332*J304</f>
        <v>0</v>
      </c>
      <c r="L332" s="204" t="s">
        <v>1</v>
      </c>
      <c r="M332" s="187"/>
      <c r="N332" s="187" t="s">
        <v>12</v>
      </c>
      <c r="O332" s="339">
        <f>M332*N304</f>
        <v>0</v>
      </c>
      <c r="P332" s="187" t="s">
        <v>1</v>
      </c>
      <c r="Q332" s="344">
        <f t="shared" si="31"/>
        <v>0</v>
      </c>
      <c r="R332" s="205" t="s">
        <v>1</v>
      </c>
      <c r="S332" s="346">
        <f>IF(Q332&gt;M297-1,1,0)</f>
        <v>0</v>
      </c>
      <c r="T332" s="185"/>
      <c r="U332" s="210"/>
      <c r="V332" s="211"/>
      <c r="W332" s="212"/>
    </row>
    <row r="333" spans="1:23" ht="22.5" customHeight="1">
      <c r="A333" s="232">
        <f>IF(A332=EOMONTH('2024'!$C$9,0),"",A332+1)</f>
        <v>45533</v>
      </c>
      <c r="B333" s="233" t="str">
        <f t="shared" si="28"/>
        <v>木</v>
      </c>
      <c r="C333" s="209"/>
      <c r="D333" s="185" t="s">
        <v>1</v>
      </c>
      <c r="E333" s="202"/>
      <c r="F333" s="187" t="s">
        <v>12</v>
      </c>
      <c r="G333" s="339">
        <f>E333*F304</f>
        <v>0</v>
      </c>
      <c r="H333" s="187" t="s">
        <v>1</v>
      </c>
      <c r="I333" s="203"/>
      <c r="J333" s="187" t="s">
        <v>12</v>
      </c>
      <c r="K333" s="339">
        <f>I333*J304</f>
        <v>0</v>
      </c>
      <c r="L333" s="204" t="s">
        <v>1</v>
      </c>
      <c r="M333" s="187"/>
      <c r="N333" s="187" t="s">
        <v>12</v>
      </c>
      <c r="O333" s="339">
        <f>M333*N304</f>
        <v>0</v>
      </c>
      <c r="P333" s="187" t="s">
        <v>1</v>
      </c>
      <c r="Q333" s="344">
        <f t="shared" si="31"/>
        <v>0</v>
      </c>
      <c r="R333" s="205" t="s">
        <v>1</v>
      </c>
      <c r="S333" s="346">
        <f>IF(Q333&gt;M297-1,1,0)</f>
        <v>0</v>
      </c>
      <c r="T333" s="185"/>
      <c r="U333" s="210"/>
      <c r="V333" s="211"/>
      <c r="W333" s="212"/>
    </row>
    <row r="334" spans="1:23" ht="22.5" customHeight="1">
      <c r="A334" s="232">
        <f>IF(OR(A333="",A333=EOMONTH('2024'!$C$9,0)),"",A333+1)</f>
        <v>45534</v>
      </c>
      <c r="B334" s="233" t="str">
        <f t="shared" si="28"/>
        <v>金</v>
      </c>
      <c r="C334" s="209"/>
      <c r="D334" s="185" t="s">
        <v>1</v>
      </c>
      <c r="E334" s="202"/>
      <c r="F334" s="187" t="s">
        <v>12</v>
      </c>
      <c r="G334" s="339">
        <f>E334*F304</f>
        <v>0</v>
      </c>
      <c r="H334" s="187" t="s">
        <v>1</v>
      </c>
      <c r="I334" s="203"/>
      <c r="J334" s="187" t="s">
        <v>12</v>
      </c>
      <c r="K334" s="339">
        <f>I334*J304</f>
        <v>0</v>
      </c>
      <c r="L334" s="204" t="s">
        <v>1</v>
      </c>
      <c r="M334" s="187"/>
      <c r="N334" s="187" t="s">
        <v>12</v>
      </c>
      <c r="O334" s="339">
        <f>M334*N304</f>
        <v>0</v>
      </c>
      <c r="P334" s="187" t="s">
        <v>1</v>
      </c>
      <c r="Q334" s="344">
        <f t="shared" si="31"/>
        <v>0</v>
      </c>
      <c r="R334" s="205" t="s">
        <v>1</v>
      </c>
      <c r="S334" s="346">
        <f>IF(Q334&gt;M297-1,1,0)</f>
        <v>0</v>
      </c>
      <c r="T334" s="185"/>
      <c r="U334" s="210"/>
      <c r="V334" s="211"/>
      <c r="W334" s="212"/>
    </row>
    <row r="335" spans="1:23" ht="22.5" customHeight="1" thickBot="1">
      <c r="A335" s="232">
        <f>IF(OR(A334="",A334=EOMONTH('2024'!$C$9,0)),"",A334+1)</f>
        <v>45535</v>
      </c>
      <c r="B335" s="233" t="str">
        <f t="shared" si="28"/>
        <v>土</v>
      </c>
      <c r="C335" s="209"/>
      <c r="D335" s="185" t="s">
        <v>1</v>
      </c>
      <c r="E335" s="202"/>
      <c r="F335" s="187" t="s">
        <v>12</v>
      </c>
      <c r="G335" s="339">
        <f>E335*F304</f>
        <v>0</v>
      </c>
      <c r="H335" s="187" t="s">
        <v>1</v>
      </c>
      <c r="I335" s="216"/>
      <c r="J335" s="217" t="s">
        <v>12</v>
      </c>
      <c r="K335" s="342">
        <f>I335*J304</f>
        <v>0</v>
      </c>
      <c r="L335" s="218" t="s">
        <v>1</v>
      </c>
      <c r="M335" s="187"/>
      <c r="N335" s="187" t="s">
        <v>12</v>
      </c>
      <c r="O335" s="339">
        <f>M335*N304</f>
        <v>0</v>
      </c>
      <c r="P335" s="187" t="s">
        <v>1</v>
      </c>
      <c r="Q335" s="344">
        <f t="shared" si="31"/>
        <v>0</v>
      </c>
      <c r="R335" s="205" t="s">
        <v>1</v>
      </c>
      <c r="S335" s="346">
        <f>IF(Q335&gt;M297-1,1,0)</f>
        <v>0</v>
      </c>
      <c r="T335" s="219"/>
      <c r="U335" s="220"/>
      <c r="V335" s="221"/>
      <c r="W335" s="222"/>
    </row>
    <row r="336" spans="1:23" ht="22.5" customHeight="1" thickTop="1" thickBot="1">
      <c r="A336" s="250" t="s">
        <v>60</v>
      </c>
      <c r="B336" s="251"/>
      <c r="C336" s="341">
        <f>COUNT(C305:C335)</f>
        <v>0</v>
      </c>
      <c r="D336" s="223" t="s">
        <v>176</v>
      </c>
      <c r="E336" s="224" t="s">
        <v>176</v>
      </c>
      <c r="F336" s="223"/>
      <c r="G336" s="223"/>
      <c r="H336" s="223" t="s">
        <v>176</v>
      </c>
      <c r="I336" s="227" t="s">
        <v>176</v>
      </c>
      <c r="J336" s="223"/>
      <c r="K336" s="223"/>
      <c r="L336" s="225" t="s">
        <v>176</v>
      </c>
      <c r="M336" s="223" t="s">
        <v>176</v>
      </c>
      <c r="N336" s="223"/>
      <c r="O336" s="223"/>
      <c r="P336" s="225" t="s">
        <v>176</v>
      </c>
      <c r="Q336" s="341">
        <f>SUM(Q305:Q319,Q320:Q335)</f>
        <v>0</v>
      </c>
      <c r="R336" s="226" t="s">
        <v>176</v>
      </c>
      <c r="S336" s="347">
        <f>SUM(S305:S335)</f>
        <v>0</v>
      </c>
      <c r="T336" s="223"/>
      <c r="U336" s="231"/>
      <c r="V336" s="228"/>
      <c r="W336" s="226"/>
    </row>
    <row r="337" spans="1:23" s="173" customFormat="1" ht="22.5" customHeight="1">
      <c r="A337" s="172"/>
      <c r="B337" s="172"/>
      <c r="C337" s="144">
        <f>'2024'!$A$1</f>
        <v>2024</v>
      </c>
      <c r="D337" s="172" t="s">
        <v>0</v>
      </c>
      <c r="E337" s="172"/>
      <c r="F337" s="172"/>
      <c r="G337" s="174"/>
      <c r="H337" s="172" t="s">
        <v>0</v>
      </c>
      <c r="I337" s="172"/>
      <c r="J337" s="172"/>
      <c r="K337" s="174"/>
      <c r="L337" s="172" t="s">
        <v>0</v>
      </c>
      <c r="M337" s="172"/>
      <c r="N337" s="172"/>
      <c r="O337" s="172">
        <v>9</v>
      </c>
      <c r="P337" s="172" t="s">
        <v>0</v>
      </c>
      <c r="Q337" s="173" t="s">
        <v>61</v>
      </c>
      <c r="R337" s="172"/>
    </row>
    <row r="338" spans="1:23" ht="22.5" customHeight="1" thickBot="1">
      <c r="G338" s="178"/>
      <c r="K338" s="178"/>
      <c r="O338" s="178"/>
    </row>
    <row r="339" spans="1:23" ht="22.5" customHeight="1" thickBot="1">
      <c r="B339" s="234" t="s">
        <v>52</v>
      </c>
      <c r="C339" s="235"/>
      <c r="D339" s="235"/>
      <c r="E339" s="235"/>
      <c r="F339" s="235"/>
      <c r="G339" s="181" t="s">
        <v>1</v>
      </c>
      <c r="I339" s="234" t="s">
        <v>56</v>
      </c>
      <c r="J339" s="235"/>
      <c r="K339" s="235"/>
      <c r="L339" s="235"/>
      <c r="M339" s="235">
        <v>99999</v>
      </c>
      <c r="N339" s="235"/>
      <c r="O339" s="235"/>
      <c r="P339" s="235"/>
      <c r="Q339" s="182" t="s">
        <v>1</v>
      </c>
      <c r="S339" s="234" t="s">
        <v>62</v>
      </c>
      <c r="T339" s="235"/>
      <c r="U339" s="235"/>
      <c r="V339" s="235"/>
      <c r="W339" s="336" t="e">
        <f>S342/C378</f>
        <v>#DIV/0!</v>
      </c>
    </row>
    <row r="341" spans="1:23" ht="22.5" customHeight="1">
      <c r="B341" s="183"/>
      <c r="Q341" s="245" t="s">
        <v>58</v>
      </c>
      <c r="R341" s="246"/>
      <c r="S341" s="186" t="s">
        <v>59</v>
      </c>
      <c r="T341" s="175"/>
    </row>
    <row r="342" spans="1:23" ht="22.5" customHeight="1">
      <c r="B342" s="183"/>
      <c r="Q342" s="337" t="e">
        <f>Q378/C378</f>
        <v>#DIV/0!</v>
      </c>
      <c r="R342" s="187" t="s">
        <v>1</v>
      </c>
      <c r="S342" s="338">
        <f>SUM(S347:S377)</f>
        <v>0</v>
      </c>
      <c r="T342" s="179"/>
    </row>
    <row r="343" spans="1:23" ht="22.5" customHeight="1" thickBot="1">
      <c r="B343" s="183"/>
      <c r="Q343" s="179"/>
      <c r="R343" s="175"/>
      <c r="S343" s="179"/>
      <c r="T343" s="179"/>
    </row>
    <row r="344" spans="1:23" ht="22.5" customHeight="1" thickBot="1">
      <c r="E344" s="247" t="s">
        <v>172</v>
      </c>
      <c r="F344" s="248"/>
      <c r="G344" s="248"/>
      <c r="H344" s="248"/>
      <c r="I344" s="248" t="s">
        <v>173</v>
      </c>
      <c r="J344" s="248"/>
      <c r="K344" s="248"/>
      <c r="L344" s="248"/>
      <c r="M344" s="248" t="s">
        <v>174</v>
      </c>
      <c r="N344" s="248"/>
      <c r="O344" s="248"/>
      <c r="P344" s="249"/>
      <c r="Q344" s="234" t="s">
        <v>43</v>
      </c>
      <c r="R344" s="240"/>
    </row>
    <row r="345" spans="1:23" s="193" customFormat="1" ht="22.5" customHeight="1" thickBot="1">
      <c r="A345" s="189"/>
      <c r="B345" s="189"/>
      <c r="C345" s="252" t="s">
        <v>5</v>
      </c>
      <c r="D345" s="253"/>
      <c r="E345" s="256"/>
      <c r="F345" s="257"/>
      <c r="G345" s="257"/>
      <c r="H345" s="257"/>
      <c r="I345" s="258"/>
      <c r="J345" s="257"/>
      <c r="K345" s="257"/>
      <c r="L345" s="259"/>
      <c r="M345" s="257"/>
      <c r="N345" s="257"/>
      <c r="O345" s="257"/>
      <c r="P345" s="260"/>
      <c r="Q345" s="241" t="s">
        <v>57</v>
      </c>
      <c r="R345" s="242"/>
      <c r="S345" s="190" t="s">
        <v>175</v>
      </c>
      <c r="T345" s="191" t="s">
        <v>6</v>
      </c>
      <c r="U345" s="229" t="s">
        <v>53</v>
      </c>
      <c r="V345" s="236" t="s">
        <v>7</v>
      </c>
      <c r="W345" s="237"/>
    </row>
    <row r="346" spans="1:23" s="175" customFormat="1" ht="22.5" customHeight="1" thickBot="1">
      <c r="A346" s="180" t="s">
        <v>8</v>
      </c>
      <c r="B346" s="188" t="s">
        <v>9</v>
      </c>
      <c r="C346" s="254"/>
      <c r="D346" s="255"/>
      <c r="E346" s="194" t="s">
        <v>10</v>
      </c>
      <c r="F346" s="261"/>
      <c r="G346" s="261"/>
      <c r="H346" s="195" t="s">
        <v>1</v>
      </c>
      <c r="I346" s="196" t="s">
        <v>10</v>
      </c>
      <c r="J346" s="261"/>
      <c r="K346" s="261"/>
      <c r="L346" s="197" t="s">
        <v>1</v>
      </c>
      <c r="M346" s="195" t="s">
        <v>10</v>
      </c>
      <c r="N346" s="261"/>
      <c r="O346" s="261"/>
      <c r="P346" s="195" t="s">
        <v>1</v>
      </c>
      <c r="Q346" s="243"/>
      <c r="R346" s="244"/>
      <c r="S346" s="198" t="s">
        <v>55</v>
      </c>
      <c r="T346" s="199"/>
      <c r="U346" s="230" t="s">
        <v>176</v>
      </c>
      <c r="V346" s="238"/>
      <c r="W346" s="239"/>
    </row>
    <row r="347" spans="1:23" ht="22.5" customHeight="1">
      <c r="A347" s="232">
        <f>'2024'!C10</f>
        <v>45536</v>
      </c>
      <c r="B347" s="233" t="str">
        <f t="shared" ref="B347:B377" si="32">TEXT(A347,"aaa")</f>
        <v>日</v>
      </c>
      <c r="C347" s="201"/>
      <c r="D347" s="185" t="s">
        <v>1</v>
      </c>
      <c r="E347" s="202"/>
      <c r="F347" s="187" t="s">
        <v>12</v>
      </c>
      <c r="G347" s="339">
        <f>F346*E347</f>
        <v>0</v>
      </c>
      <c r="H347" s="187" t="s">
        <v>1</v>
      </c>
      <c r="I347" s="203"/>
      <c r="J347" s="187" t="s">
        <v>12</v>
      </c>
      <c r="K347" s="339">
        <f>J346*I347</f>
        <v>0</v>
      </c>
      <c r="L347" s="204" t="s">
        <v>1</v>
      </c>
      <c r="M347" s="187"/>
      <c r="N347" s="187" t="s">
        <v>12</v>
      </c>
      <c r="O347" s="339">
        <f>N346*M347</f>
        <v>0</v>
      </c>
      <c r="P347" s="187" t="s">
        <v>1</v>
      </c>
      <c r="Q347" s="343">
        <f>C347+G347+K347+O347</f>
        <v>0</v>
      </c>
      <c r="R347" s="205" t="s">
        <v>1</v>
      </c>
      <c r="S347" s="346">
        <f>IF(Q347&gt;M339-1,1,0)</f>
        <v>0</v>
      </c>
      <c r="T347" s="187"/>
      <c r="U347" s="206"/>
      <c r="V347" s="207"/>
      <c r="W347" s="208"/>
    </row>
    <row r="348" spans="1:23" ht="22.5" customHeight="1">
      <c r="A348" s="232">
        <f>A347+1</f>
        <v>45537</v>
      </c>
      <c r="B348" s="233" t="str">
        <f t="shared" si="32"/>
        <v>月</v>
      </c>
      <c r="C348" s="209"/>
      <c r="D348" s="185" t="s">
        <v>1</v>
      </c>
      <c r="E348" s="202"/>
      <c r="F348" s="187" t="s">
        <v>12</v>
      </c>
      <c r="G348" s="339">
        <f>F346*E348</f>
        <v>0</v>
      </c>
      <c r="H348" s="187" t="s">
        <v>1</v>
      </c>
      <c r="I348" s="203"/>
      <c r="J348" s="187" t="s">
        <v>12</v>
      </c>
      <c r="K348" s="339">
        <f>J346*I348</f>
        <v>0</v>
      </c>
      <c r="L348" s="204" t="s">
        <v>1</v>
      </c>
      <c r="M348" s="187"/>
      <c r="N348" s="187" t="s">
        <v>12</v>
      </c>
      <c r="O348" s="339">
        <f>N346*M348</f>
        <v>0</v>
      </c>
      <c r="P348" s="187" t="s">
        <v>1</v>
      </c>
      <c r="Q348" s="344">
        <f t="shared" ref="Q348:Q361" si="33">C348+G348+K348+O348</f>
        <v>0</v>
      </c>
      <c r="R348" s="205" t="s">
        <v>1</v>
      </c>
      <c r="S348" s="346">
        <f>IF(Q348&gt;M339-1,1,0)</f>
        <v>0</v>
      </c>
      <c r="T348" s="185"/>
      <c r="U348" s="210"/>
      <c r="V348" s="211"/>
      <c r="W348" s="212"/>
    </row>
    <row r="349" spans="1:23" ht="22.5" customHeight="1">
      <c r="A349" s="232">
        <f t="shared" ref="A349:A374" si="34">A348+1</f>
        <v>45538</v>
      </c>
      <c r="B349" s="233" t="str">
        <f t="shared" si="32"/>
        <v>火</v>
      </c>
      <c r="C349" s="209"/>
      <c r="D349" s="185" t="s">
        <v>1</v>
      </c>
      <c r="E349" s="202"/>
      <c r="F349" s="187" t="s">
        <v>12</v>
      </c>
      <c r="G349" s="339">
        <f>F346*E349</f>
        <v>0</v>
      </c>
      <c r="H349" s="187" t="s">
        <v>1</v>
      </c>
      <c r="I349" s="203"/>
      <c r="J349" s="187" t="s">
        <v>12</v>
      </c>
      <c r="K349" s="339">
        <f>J346*I349</f>
        <v>0</v>
      </c>
      <c r="L349" s="204" t="s">
        <v>1</v>
      </c>
      <c r="M349" s="187"/>
      <c r="N349" s="187" t="s">
        <v>12</v>
      </c>
      <c r="O349" s="339">
        <f>N346*M349</f>
        <v>0</v>
      </c>
      <c r="P349" s="187" t="s">
        <v>1</v>
      </c>
      <c r="Q349" s="344">
        <f t="shared" si="33"/>
        <v>0</v>
      </c>
      <c r="R349" s="205" t="s">
        <v>1</v>
      </c>
      <c r="S349" s="346">
        <f>IF(Q349&gt;M339-1,1,0)</f>
        <v>0</v>
      </c>
      <c r="T349" s="185"/>
      <c r="U349" s="210"/>
      <c r="V349" s="211"/>
      <c r="W349" s="212"/>
    </row>
    <row r="350" spans="1:23" ht="22.5" customHeight="1">
      <c r="A350" s="232">
        <f t="shared" si="34"/>
        <v>45539</v>
      </c>
      <c r="B350" s="233" t="str">
        <f t="shared" si="32"/>
        <v>水</v>
      </c>
      <c r="C350" s="209"/>
      <c r="D350" s="185" t="s">
        <v>1</v>
      </c>
      <c r="E350" s="202"/>
      <c r="F350" s="187" t="s">
        <v>12</v>
      </c>
      <c r="G350" s="339">
        <f>F346*E350</f>
        <v>0</v>
      </c>
      <c r="H350" s="187" t="s">
        <v>1</v>
      </c>
      <c r="I350" s="203"/>
      <c r="J350" s="187" t="s">
        <v>12</v>
      </c>
      <c r="K350" s="339">
        <f>J346*I350</f>
        <v>0</v>
      </c>
      <c r="L350" s="204" t="s">
        <v>1</v>
      </c>
      <c r="M350" s="187"/>
      <c r="N350" s="187" t="s">
        <v>12</v>
      </c>
      <c r="O350" s="339">
        <f>N346*M350</f>
        <v>0</v>
      </c>
      <c r="P350" s="187" t="s">
        <v>1</v>
      </c>
      <c r="Q350" s="344">
        <f t="shared" si="33"/>
        <v>0</v>
      </c>
      <c r="R350" s="205" t="s">
        <v>1</v>
      </c>
      <c r="S350" s="346">
        <f>IF(Q350&gt;M339-1,1,0)</f>
        <v>0</v>
      </c>
      <c r="T350" s="185"/>
      <c r="U350" s="210"/>
      <c r="V350" s="211"/>
      <c r="W350" s="212"/>
    </row>
    <row r="351" spans="1:23" ht="22.5" customHeight="1">
      <c r="A351" s="232">
        <f t="shared" si="34"/>
        <v>45540</v>
      </c>
      <c r="B351" s="233" t="str">
        <f t="shared" si="32"/>
        <v>木</v>
      </c>
      <c r="C351" s="209"/>
      <c r="D351" s="185" t="s">
        <v>1</v>
      </c>
      <c r="E351" s="202"/>
      <c r="F351" s="187" t="s">
        <v>12</v>
      </c>
      <c r="G351" s="339">
        <f>F346*E351</f>
        <v>0</v>
      </c>
      <c r="H351" s="187" t="s">
        <v>1</v>
      </c>
      <c r="I351" s="203"/>
      <c r="J351" s="187" t="s">
        <v>12</v>
      </c>
      <c r="K351" s="339">
        <f>J346*I351</f>
        <v>0</v>
      </c>
      <c r="L351" s="204" t="s">
        <v>1</v>
      </c>
      <c r="M351" s="187"/>
      <c r="N351" s="187" t="s">
        <v>12</v>
      </c>
      <c r="O351" s="339">
        <f>N346*M351</f>
        <v>0</v>
      </c>
      <c r="P351" s="187" t="s">
        <v>1</v>
      </c>
      <c r="Q351" s="344">
        <f t="shared" si="33"/>
        <v>0</v>
      </c>
      <c r="R351" s="205" t="s">
        <v>1</v>
      </c>
      <c r="S351" s="346">
        <f>IF(Q351&gt;M339-1,1,0)</f>
        <v>0</v>
      </c>
      <c r="T351" s="185"/>
      <c r="U351" s="210"/>
      <c r="V351" s="211"/>
      <c r="W351" s="212"/>
    </row>
    <row r="352" spans="1:23" ht="22.5" customHeight="1">
      <c r="A352" s="232">
        <f t="shared" si="34"/>
        <v>45541</v>
      </c>
      <c r="B352" s="233" t="str">
        <f t="shared" si="32"/>
        <v>金</v>
      </c>
      <c r="C352" s="209"/>
      <c r="D352" s="185" t="s">
        <v>1</v>
      </c>
      <c r="E352" s="202"/>
      <c r="F352" s="187" t="s">
        <v>12</v>
      </c>
      <c r="G352" s="339">
        <f>E352*F346</f>
        <v>0</v>
      </c>
      <c r="H352" s="187" t="s">
        <v>1</v>
      </c>
      <c r="I352" s="203"/>
      <c r="J352" s="187" t="s">
        <v>12</v>
      </c>
      <c r="K352" s="339">
        <f>I352*J346</f>
        <v>0</v>
      </c>
      <c r="L352" s="204" t="s">
        <v>1</v>
      </c>
      <c r="M352" s="187"/>
      <c r="N352" s="187" t="s">
        <v>12</v>
      </c>
      <c r="O352" s="339">
        <f>M352*N346</f>
        <v>0</v>
      </c>
      <c r="P352" s="187" t="s">
        <v>1</v>
      </c>
      <c r="Q352" s="344">
        <f t="shared" si="33"/>
        <v>0</v>
      </c>
      <c r="R352" s="205" t="s">
        <v>1</v>
      </c>
      <c r="S352" s="346">
        <f>IF(Q352&gt;M339-1,1,0)</f>
        <v>0</v>
      </c>
      <c r="T352" s="185"/>
      <c r="U352" s="210"/>
      <c r="V352" s="211"/>
      <c r="W352" s="212"/>
    </row>
    <row r="353" spans="1:23" ht="22.5" customHeight="1">
      <c r="A353" s="232">
        <f t="shared" si="34"/>
        <v>45542</v>
      </c>
      <c r="B353" s="233" t="str">
        <f t="shared" si="32"/>
        <v>土</v>
      </c>
      <c r="C353" s="209"/>
      <c r="D353" s="185" t="s">
        <v>1</v>
      </c>
      <c r="E353" s="202"/>
      <c r="F353" s="187" t="s">
        <v>12</v>
      </c>
      <c r="G353" s="339">
        <f>E353*F346</f>
        <v>0</v>
      </c>
      <c r="H353" s="187" t="s">
        <v>1</v>
      </c>
      <c r="I353" s="203"/>
      <c r="J353" s="187" t="s">
        <v>12</v>
      </c>
      <c r="K353" s="339">
        <f>I353*J346</f>
        <v>0</v>
      </c>
      <c r="L353" s="204" t="s">
        <v>1</v>
      </c>
      <c r="M353" s="187"/>
      <c r="N353" s="187" t="s">
        <v>12</v>
      </c>
      <c r="O353" s="339">
        <f>M353*N346</f>
        <v>0</v>
      </c>
      <c r="P353" s="187" t="s">
        <v>1</v>
      </c>
      <c r="Q353" s="344">
        <f t="shared" si="33"/>
        <v>0</v>
      </c>
      <c r="R353" s="205" t="s">
        <v>1</v>
      </c>
      <c r="S353" s="346">
        <f>IF(Q353&gt;M339-1,1,0)</f>
        <v>0</v>
      </c>
      <c r="T353" s="185"/>
      <c r="U353" s="210"/>
      <c r="V353" s="211"/>
      <c r="W353" s="212"/>
    </row>
    <row r="354" spans="1:23" ht="22.5" customHeight="1">
      <c r="A354" s="232">
        <f t="shared" si="34"/>
        <v>45543</v>
      </c>
      <c r="B354" s="233" t="str">
        <f t="shared" si="32"/>
        <v>日</v>
      </c>
      <c r="C354" s="209"/>
      <c r="D354" s="185" t="s">
        <v>1</v>
      </c>
      <c r="E354" s="202"/>
      <c r="F354" s="187" t="s">
        <v>12</v>
      </c>
      <c r="G354" s="339">
        <f>E354*F346</f>
        <v>0</v>
      </c>
      <c r="H354" s="187" t="s">
        <v>1</v>
      </c>
      <c r="I354" s="203"/>
      <c r="J354" s="187" t="s">
        <v>12</v>
      </c>
      <c r="K354" s="339">
        <f>I354*J346</f>
        <v>0</v>
      </c>
      <c r="L354" s="204" t="s">
        <v>1</v>
      </c>
      <c r="M354" s="187"/>
      <c r="N354" s="187" t="s">
        <v>12</v>
      </c>
      <c r="O354" s="339">
        <f>M354*N346</f>
        <v>0</v>
      </c>
      <c r="P354" s="187" t="s">
        <v>1</v>
      </c>
      <c r="Q354" s="344">
        <f t="shared" si="33"/>
        <v>0</v>
      </c>
      <c r="R354" s="205" t="s">
        <v>1</v>
      </c>
      <c r="S354" s="346">
        <f>IF(Q354&gt;M339-1,1,0)</f>
        <v>0</v>
      </c>
      <c r="T354" s="185"/>
      <c r="U354" s="210"/>
      <c r="V354" s="211"/>
      <c r="W354" s="212"/>
    </row>
    <row r="355" spans="1:23" ht="22.5" customHeight="1">
      <c r="A355" s="232">
        <f t="shared" si="34"/>
        <v>45544</v>
      </c>
      <c r="B355" s="233" t="str">
        <f t="shared" si="32"/>
        <v>月</v>
      </c>
      <c r="C355" s="209"/>
      <c r="D355" s="185" t="s">
        <v>1</v>
      </c>
      <c r="E355" s="202"/>
      <c r="F355" s="187" t="s">
        <v>12</v>
      </c>
      <c r="G355" s="339">
        <f>E355*F346</f>
        <v>0</v>
      </c>
      <c r="H355" s="187" t="s">
        <v>1</v>
      </c>
      <c r="I355" s="203"/>
      <c r="J355" s="187" t="s">
        <v>12</v>
      </c>
      <c r="K355" s="339">
        <f>I355*J346</f>
        <v>0</v>
      </c>
      <c r="L355" s="204" t="s">
        <v>1</v>
      </c>
      <c r="M355" s="187"/>
      <c r="N355" s="187" t="s">
        <v>12</v>
      </c>
      <c r="O355" s="339">
        <f>M355*N346</f>
        <v>0</v>
      </c>
      <c r="P355" s="187" t="s">
        <v>1</v>
      </c>
      <c r="Q355" s="344">
        <f t="shared" si="33"/>
        <v>0</v>
      </c>
      <c r="R355" s="205" t="s">
        <v>1</v>
      </c>
      <c r="S355" s="346">
        <f>IF(Q355&gt;M339-1,1,0)</f>
        <v>0</v>
      </c>
      <c r="T355" s="185"/>
      <c r="U355" s="210"/>
      <c r="V355" s="211"/>
      <c r="W355" s="212"/>
    </row>
    <row r="356" spans="1:23" ht="22.5" customHeight="1">
      <c r="A356" s="232">
        <f t="shared" si="34"/>
        <v>45545</v>
      </c>
      <c r="B356" s="233" t="str">
        <f t="shared" si="32"/>
        <v>火</v>
      </c>
      <c r="C356" s="209"/>
      <c r="D356" s="185" t="s">
        <v>1</v>
      </c>
      <c r="E356" s="202"/>
      <c r="F356" s="187" t="s">
        <v>12</v>
      </c>
      <c r="G356" s="339">
        <f>E356*F346</f>
        <v>0</v>
      </c>
      <c r="H356" s="187" t="s">
        <v>1</v>
      </c>
      <c r="I356" s="203"/>
      <c r="J356" s="187" t="s">
        <v>12</v>
      </c>
      <c r="K356" s="339">
        <f>I356*J346</f>
        <v>0</v>
      </c>
      <c r="L356" s="204" t="s">
        <v>1</v>
      </c>
      <c r="M356" s="187"/>
      <c r="N356" s="187" t="s">
        <v>12</v>
      </c>
      <c r="O356" s="339">
        <f>M356*N346</f>
        <v>0</v>
      </c>
      <c r="P356" s="187" t="s">
        <v>1</v>
      </c>
      <c r="Q356" s="344">
        <f t="shared" si="33"/>
        <v>0</v>
      </c>
      <c r="R356" s="205" t="s">
        <v>1</v>
      </c>
      <c r="S356" s="346">
        <f>IF(Q356&gt;M339-1,1,0)</f>
        <v>0</v>
      </c>
      <c r="T356" s="185"/>
      <c r="U356" s="210"/>
      <c r="V356" s="211"/>
      <c r="W356" s="212"/>
    </row>
    <row r="357" spans="1:23" ht="22.5" customHeight="1">
      <c r="A357" s="232">
        <f t="shared" si="34"/>
        <v>45546</v>
      </c>
      <c r="B357" s="233" t="str">
        <f t="shared" si="32"/>
        <v>水</v>
      </c>
      <c r="C357" s="209"/>
      <c r="D357" s="185" t="s">
        <v>1</v>
      </c>
      <c r="E357" s="202"/>
      <c r="F357" s="187" t="s">
        <v>12</v>
      </c>
      <c r="G357" s="339">
        <f>E357*F346</f>
        <v>0</v>
      </c>
      <c r="H357" s="187" t="s">
        <v>1</v>
      </c>
      <c r="I357" s="203"/>
      <c r="J357" s="187" t="s">
        <v>12</v>
      </c>
      <c r="K357" s="339">
        <f>I357*J346</f>
        <v>0</v>
      </c>
      <c r="L357" s="204" t="s">
        <v>1</v>
      </c>
      <c r="M357" s="187"/>
      <c r="N357" s="187" t="s">
        <v>12</v>
      </c>
      <c r="O357" s="339">
        <f>M357*N346</f>
        <v>0</v>
      </c>
      <c r="P357" s="187" t="s">
        <v>1</v>
      </c>
      <c r="Q357" s="344">
        <f t="shared" si="33"/>
        <v>0</v>
      </c>
      <c r="R357" s="205" t="s">
        <v>1</v>
      </c>
      <c r="S357" s="346">
        <f>IF(Q357&gt;M339-1,1,0)</f>
        <v>0</v>
      </c>
      <c r="T357" s="185"/>
      <c r="U357" s="210"/>
      <c r="V357" s="211"/>
      <c r="W357" s="212"/>
    </row>
    <row r="358" spans="1:23" ht="22.5" customHeight="1">
      <c r="A358" s="232">
        <f t="shared" si="34"/>
        <v>45547</v>
      </c>
      <c r="B358" s="233" t="str">
        <f t="shared" si="32"/>
        <v>木</v>
      </c>
      <c r="C358" s="209"/>
      <c r="D358" s="185" t="s">
        <v>1</v>
      </c>
      <c r="E358" s="202"/>
      <c r="F358" s="187" t="s">
        <v>12</v>
      </c>
      <c r="G358" s="339">
        <f>E358*F346</f>
        <v>0</v>
      </c>
      <c r="H358" s="187" t="s">
        <v>1</v>
      </c>
      <c r="I358" s="203"/>
      <c r="J358" s="187" t="s">
        <v>12</v>
      </c>
      <c r="K358" s="339">
        <f>I358*J346</f>
        <v>0</v>
      </c>
      <c r="L358" s="204" t="s">
        <v>1</v>
      </c>
      <c r="M358" s="187"/>
      <c r="N358" s="187" t="s">
        <v>12</v>
      </c>
      <c r="O358" s="339">
        <f>M358*N346</f>
        <v>0</v>
      </c>
      <c r="P358" s="187" t="s">
        <v>1</v>
      </c>
      <c r="Q358" s="344">
        <f t="shared" si="33"/>
        <v>0</v>
      </c>
      <c r="R358" s="205" t="s">
        <v>1</v>
      </c>
      <c r="S358" s="346">
        <f>IF(Q358&gt;M339-1,1,0)</f>
        <v>0</v>
      </c>
      <c r="T358" s="185"/>
      <c r="U358" s="210"/>
      <c r="V358" s="211"/>
      <c r="W358" s="212"/>
    </row>
    <row r="359" spans="1:23" ht="22.5" customHeight="1">
      <c r="A359" s="232">
        <f t="shared" si="34"/>
        <v>45548</v>
      </c>
      <c r="B359" s="233" t="str">
        <f t="shared" si="32"/>
        <v>金</v>
      </c>
      <c r="C359" s="209"/>
      <c r="D359" s="185" t="s">
        <v>1</v>
      </c>
      <c r="E359" s="202"/>
      <c r="F359" s="187" t="s">
        <v>12</v>
      </c>
      <c r="G359" s="339">
        <f>E359*F346</f>
        <v>0</v>
      </c>
      <c r="H359" s="187" t="s">
        <v>1</v>
      </c>
      <c r="I359" s="203"/>
      <c r="J359" s="187" t="s">
        <v>12</v>
      </c>
      <c r="K359" s="339">
        <f>I359*J346</f>
        <v>0</v>
      </c>
      <c r="L359" s="204" t="s">
        <v>1</v>
      </c>
      <c r="M359" s="187"/>
      <c r="N359" s="187" t="s">
        <v>12</v>
      </c>
      <c r="O359" s="339">
        <f>M359*N346</f>
        <v>0</v>
      </c>
      <c r="P359" s="187" t="s">
        <v>1</v>
      </c>
      <c r="Q359" s="344">
        <f t="shared" si="33"/>
        <v>0</v>
      </c>
      <c r="R359" s="205" t="s">
        <v>1</v>
      </c>
      <c r="S359" s="346">
        <f>IF(Q359&gt;M339-1,1,0)</f>
        <v>0</v>
      </c>
      <c r="T359" s="185"/>
      <c r="U359" s="210"/>
      <c r="V359" s="211"/>
      <c r="W359" s="212"/>
    </row>
    <row r="360" spans="1:23" ht="22.5" customHeight="1">
      <c r="A360" s="232">
        <f t="shared" si="34"/>
        <v>45549</v>
      </c>
      <c r="B360" s="233" t="str">
        <f t="shared" si="32"/>
        <v>土</v>
      </c>
      <c r="C360" s="209"/>
      <c r="D360" s="185" t="s">
        <v>1</v>
      </c>
      <c r="E360" s="202"/>
      <c r="F360" s="187" t="s">
        <v>12</v>
      </c>
      <c r="G360" s="339">
        <f>E360*F346</f>
        <v>0</v>
      </c>
      <c r="H360" s="187" t="s">
        <v>1</v>
      </c>
      <c r="I360" s="203"/>
      <c r="J360" s="187" t="s">
        <v>12</v>
      </c>
      <c r="K360" s="339">
        <f>I360*J346</f>
        <v>0</v>
      </c>
      <c r="L360" s="204" t="s">
        <v>1</v>
      </c>
      <c r="M360" s="187"/>
      <c r="N360" s="187" t="s">
        <v>12</v>
      </c>
      <c r="O360" s="339">
        <f>M360*N346</f>
        <v>0</v>
      </c>
      <c r="P360" s="187" t="s">
        <v>1</v>
      </c>
      <c r="Q360" s="344">
        <f t="shared" si="33"/>
        <v>0</v>
      </c>
      <c r="R360" s="205" t="s">
        <v>1</v>
      </c>
      <c r="S360" s="346">
        <f>IF(Q360&gt;M339-1,1,0)</f>
        <v>0</v>
      </c>
      <c r="T360" s="185"/>
      <c r="U360" s="210"/>
      <c r="V360" s="211"/>
      <c r="W360" s="212"/>
    </row>
    <row r="361" spans="1:23" ht="22.5" customHeight="1">
      <c r="A361" s="232">
        <f t="shared" si="34"/>
        <v>45550</v>
      </c>
      <c r="B361" s="233" t="str">
        <f t="shared" si="32"/>
        <v>日</v>
      </c>
      <c r="C361" s="209"/>
      <c r="D361" s="185" t="s">
        <v>1</v>
      </c>
      <c r="E361" s="213"/>
      <c r="F361" s="185" t="s">
        <v>12</v>
      </c>
      <c r="G361" s="340">
        <f>E361*F346</f>
        <v>0</v>
      </c>
      <c r="H361" s="185" t="s">
        <v>1</v>
      </c>
      <c r="I361" s="184"/>
      <c r="J361" s="185" t="s">
        <v>12</v>
      </c>
      <c r="K361" s="340">
        <f>I361*J346</f>
        <v>0</v>
      </c>
      <c r="L361" s="214" t="s">
        <v>1</v>
      </c>
      <c r="M361" s="185"/>
      <c r="N361" s="185" t="s">
        <v>12</v>
      </c>
      <c r="O361" s="340">
        <f>M361*N346</f>
        <v>0</v>
      </c>
      <c r="P361" s="185" t="s">
        <v>1</v>
      </c>
      <c r="Q361" s="344">
        <f t="shared" si="33"/>
        <v>0</v>
      </c>
      <c r="R361" s="205" t="s">
        <v>1</v>
      </c>
      <c r="S361" s="346">
        <f>IF(Q361&gt;M339-1,1,0)</f>
        <v>0</v>
      </c>
      <c r="T361" s="185"/>
      <c r="U361" s="210"/>
      <c r="V361" s="211"/>
      <c r="W361" s="212"/>
    </row>
    <row r="362" spans="1:23" ht="22.5" customHeight="1">
      <c r="A362" s="232">
        <f t="shared" si="34"/>
        <v>45551</v>
      </c>
      <c r="B362" s="233" t="str">
        <f t="shared" si="32"/>
        <v>月</v>
      </c>
      <c r="C362" s="215"/>
      <c r="D362" s="187" t="s">
        <v>1</v>
      </c>
      <c r="E362" s="202"/>
      <c r="F362" s="187" t="s">
        <v>12</v>
      </c>
      <c r="G362" s="339">
        <f>E362*F346</f>
        <v>0</v>
      </c>
      <c r="H362" s="187" t="s">
        <v>1</v>
      </c>
      <c r="I362" s="203"/>
      <c r="J362" s="187" t="s">
        <v>12</v>
      </c>
      <c r="K362" s="339">
        <f>I362*J346</f>
        <v>0</v>
      </c>
      <c r="L362" s="204" t="s">
        <v>1</v>
      </c>
      <c r="M362" s="187"/>
      <c r="N362" s="187" t="s">
        <v>12</v>
      </c>
      <c r="O362" s="339">
        <f>M362*N346</f>
        <v>0</v>
      </c>
      <c r="P362" s="187" t="s">
        <v>1</v>
      </c>
      <c r="Q362" s="345">
        <f>C362+G362+K362+O362</f>
        <v>0</v>
      </c>
      <c r="R362" s="205" t="s">
        <v>1</v>
      </c>
      <c r="S362" s="346">
        <f>IF(Q362&gt;M339-1,1,0)</f>
        <v>0</v>
      </c>
      <c r="T362" s="185"/>
      <c r="U362" s="210"/>
      <c r="V362" s="211"/>
      <c r="W362" s="212"/>
    </row>
    <row r="363" spans="1:23" ht="22.5" customHeight="1">
      <c r="A363" s="232">
        <f t="shared" si="34"/>
        <v>45552</v>
      </c>
      <c r="B363" s="233" t="str">
        <f t="shared" si="32"/>
        <v>火</v>
      </c>
      <c r="C363" s="209"/>
      <c r="D363" s="185" t="s">
        <v>1</v>
      </c>
      <c r="E363" s="202"/>
      <c r="F363" s="187" t="s">
        <v>12</v>
      </c>
      <c r="G363" s="339">
        <f>E363*F346</f>
        <v>0</v>
      </c>
      <c r="H363" s="187" t="s">
        <v>1</v>
      </c>
      <c r="I363" s="203"/>
      <c r="J363" s="187" t="s">
        <v>12</v>
      </c>
      <c r="K363" s="339">
        <f>I363*J346</f>
        <v>0</v>
      </c>
      <c r="L363" s="204" t="s">
        <v>1</v>
      </c>
      <c r="M363" s="187"/>
      <c r="N363" s="187" t="s">
        <v>12</v>
      </c>
      <c r="O363" s="339">
        <f>M363*N346</f>
        <v>0</v>
      </c>
      <c r="P363" s="187" t="s">
        <v>1</v>
      </c>
      <c r="Q363" s="344">
        <f t="shared" ref="Q363:Q377" si="35">C363+G363+K363+O363</f>
        <v>0</v>
      </c>
      <c r="R363" s="205" t="s">
        <v>1</v>
      </c>
      <c r="S363" s="346">
        <f>IF(Q363&gt;M339-1,1,0)</f>
        <v>0</v>
      </c>
      <c r="T363" s="185"/>
      <c r="U363" s="210"/>
      <c r="V363" s="211"/>
      <c r="W363" s="212"/>
    </row>
    <row r="364" spans="1:23" ht="22.5" customHeight="1">
      <c r="A364" s="232">
        <f t="shared" si="34"/>
        <v>45553</v>
      </c>
      <c r="B364" s="233" t="str">
        <f t="shared" si="32"/>
        <v>水</v>
      </c>
      <c r="C364" s="209"/>
      <c r="D364" s="185" t="s">
        <v>1</v>
      </c>
      <c r="E364" s="202"/>
      <c r="F364" s="187" t="s">
        <v>12</v>
      </c>
      <c r="G364" s="339">
        <f>E364*F346</f>
        <v>0</v>
      </c>
      <c r="H364" s="187" t="s">
        <v>1</v>
      </c>
      <c r="I364" s="203"/>
      <c r="J364" s="187" t="s">
        <v>12</v>
      </c>
      <c r="K364" s="339">
        <f>I364*J346</f>
        <v>0</v>
      </c>
      <c r="L364" s="204" t="s">
        <v>1</v>
      </c>
      <c r="M364" s="187"/>
      <c r="N364" s="187" t="s">
        <v>12</v>
      </c>
      <c r="O364" s="339">
        <f>M364*N346</f>
        <v>0</v>
      </c>
      <c r="P364" s="187" t="s">
        <v>1</v>
      </c>
      <c r="Q364" s="344">
        <f t="shared" si="35"/>
        <v>0</v>
      </c>
      <c r="R364" s="205" t="s">
        <v>1</v>
      </c>
      <c r="S364" s="346">
        <f>IF(Q364&gt;M339-1,1,0)</f>
        <v>0</v>
      </c>
      <c r="T364" s="185"/>
      <c r="U364" s="210"/>
      <c r="V364" s="211"/>
      <c r="W364" s="212"/>
    </row>
    <row r="365" spans="1:23" ht="22.5" customHeight="1">
      <c r="A365" s="232">
        <f t="shared" si="34"/>
        <v>45554</v>
      </c>
      <c r="B365" s="233" t="str">
        <f t="shared" si="32"/>
        <v>木</v>
      </c>
      <c r="C365" s="209"/>
      <c r="D365" s="185" t="s">
        <v>1</v>
      </c>
      <c r="E365" s="202"/>
      <c r="F365" s="187" t="s">
        <v>12</v>
      </c>
      <c r="G365" s="339">
        <f>E365*F346</f>
        <v>0</v>
      </c>
      <c r="H365" s="187" t="s">
        <v>1</v>
      </c>
      <c r="I365" s="203"/>
      <c r="J365" s="187" t="s">
        <v>12</v>
      </c>
      <c r="K365" s="339">
        <f>I365*J346</f>
        <v>0</v>
      </c>
      <c r="L365" s="204" t="s">
        <v>1</v>
      </c>
      <c r="M365" s="187"/>
      <c r="N365" s="187" t="s">
        <v>12</v>
      </c>
      <c r="O365" s="339">
        <f>M365*N346</f>
        <v>0</v>
      </c>
      <c r="P365" s="187" t="s">
        <v>1</v>
      </c>
      <c r="Q365" s="344">
        <f t="shared" si="35"/>
        <v>0</v>
      </c>
      <c r="R365" s="205" t="s">
        <v>1</v>
      </c>
      <c r="S365" s="346">
        <f>IF(Q365&gt;M339-1,1,0)</f>
        <v>0</v>
      </c>
      <c r="T365" s="185"/>
      <c r="U365" s="210"/>
      <c r="V365" s="211"/>
      <c r="W365" s="212"/>
    </row>
    <row r="366" spans="1:23" ht="22.5" customHeight="1">
      <c r="A366" s="232">
        <f t="shared" si="34"/>
        <v>45555</v>
      </c>
      <c r="B366" s="233" t="str">
        <f t="shared" si="32"/>
        <v>金</v>
      </c>
      <c r="C366" s="209"/>
      <c r="D366" s="185" t="s">
        <v>1</v>
      </c>
      <c r="E366" s="202"/>
      <c r="F366" s="187" t="s">
        <v>12</v>
      </c>
      <c r="G366" s="339">
        <f>E366*F346</f>
        <v>0</v>
      </c>
      <c r="H366" s="187" t="s">
        <v>1</v>
      </c>
      <c r="I366" s="203"/>
      <c r="J366" s="187" t="s">
        <v>12</v>
      </c>
      <c r="K366" s="339">
        <f>I366*J346</f>
        <v>0</v>
      </c>
      <c r="L366" s="204" t="s">
        <v>1</v>
      </c>
      <c r="M366" s="187"/>
      <c r="N366" s="187" t="s">
        <v>12</v>
      </c>
      <c r="O366" s="339">
        <f>M366*N346</f>
        <v>0</v>
      </c>
      <c r="P366" s="187" t="s">
        <v>1</v>
      </c>
      <c r="Q366" s="344">
        <f t="shared" si="35"/>
        <v>0</v>
      </c>
      <c r="R366" s="205" t="s">
        <v>1</v>
      </c>
      <c r="S366" s="346">
        <f>IF(Q366&gt;M339-1,1,0)</f>
        <v>0</v>
      </c>
      <c r="T366" s="185"/>
      <c r="U366" s="210"/>
      <c r="V366" s="211"/>
      <c r="W366" s="212"/>
    </row>
    <row r="367" spans="1:23" ht="22.5" customHeight="1">
      <c r="A367" s="232">
        <f t="shared" si="34"/>
        <v>45556</v>
      </c>
      <c r="B367" s="233" t="str">
        <f t="shared" si="32"/>
        <v>土</v>
      </c>
      <c r="C367" s="209"/>
      <c r="D367" s="185" t="s">
        <v>1</v>
      </c>
      <c r="E367" s="202"/>
      <c r="F367" s="187" t="s">
        <v>12</v>
      </c>
      <c r="G367" s="339">
        <f>E367*F346</f>
        <v>0</v>
      </c>
      <c r="H367" s="187" t="s">
        <v>1</v>
      </c>
      <c r="I367" s="203"/>
      <c r="J367" s="187" t="s">
        <v>12</v>
      </c>
      <c r="K367" s="339">
        <f>I367*J346</f>
        <v>0</v>
      </c>
      <c r="L367" s="204" t="s">
        <v>1</v>
      </c>
      <c r="M367" s="187"/>
      <c r="N367" s="187" t="s">
        <v>12</v>
      </c>
      <c r="O367" s="339">
        <f>M367*N346</f>
        <v>0</v>
      </c>
      <c r="P367" s="187" t="s">
        <v>1</v>
      </c>
      <c r="Q367" s="344">
        <f t="shared" si="35"/>
        <v>0</v>
      </c>
      <c r="R367" s="205" t="s">
        <v>1</v>
      </c>
      <c r="S367" s="346">
        <f>IF(Q367&gt;M339-1,1,0)</f>
        <v>0</v>
      </c>
      <c r="T367" s="185"/>
      <c r="U367" s="210"/>
      <c r="V367" s="211"/>
      <c r="W367" s="212"/>
    </row>
    <row r="368" spans="1:23" ht="22.5" customHeight="1">
      <c r="A368" s="232">
        <f t="shared" si="34"/>
        <v>45557</v>
      </c>
      <c r="B368" s="233" t="str">
        <f t="shared" si="32"/>
        <v>日</v>
      </c>
      <c r="C368" s="209"/>
      <c r="D368" s="185" t="s">
        <v>1</v>
      </c>
      <c r="E368" s="202"/>
      <c r="F368" s="187" t="s">
        <v>12</v>
      </c>
      <c r="G368" s="339">
        <f>E368*F346</f>
        <v>0</v>
      </c>
      <c r="H368" s="187" t="s">
        <v>1</v>
      </c>
      <c r="I368" s="203"/>
      <c r="J368" s="187" t="s">
        <v>12</v>
      </c>
      <c r="K368" s="339">
        <f>I368*J346</f>
        <v>0</v>
      </c>
      <c r="L368" s="204" t="s">
        <v>1</v>
      </c>
      <c r="M368" s="187"/>
      <c r="N368" s="187" t="s">
        <v>12</v>
      </c>
      <c r="O368" s="339">
        <f>M368*N346</f>
        <v>0</v>
      </c>
      <c r="P368" s="187" t="s">
        <v>1</v>
      </c>
      <c r="Q368" s="344">
        <f t="shared" si="35"/>
        <v>0</v>
      </c>
      <c r="R368" s="205" t="s">
        <v>1</v>
      </c>
      <c r="S368" s="346">
        <f>IF(Q368&gt;M339-1,1,0)</f>
        <v>0</v>
      </c>
      <c r="T368" s="185"/>
      <c r="U368" s="210"/>
      <c r="V368" s="211"/>
      <c r="W368" s="212"/>
    </row>
    <row r="369" spans="1:23" ht="22.5" customHeight="1">
      <c r="A369" s="232">
        <f t="shared" si="34"/>
        <v>45558</v>
      </c>
      <c r="B369" s="233" t="str">
        <f t="shared" si="32"/>
        <v>月</v>
      </c>
      <c r="C369" s="209"/>
      <c r="D369" s="185" t="s">
        <v>1</v>
      </c>
      <c r="E369" s="202"/>
      <c r="F369" s="187" t="s">
        <v>12</v>
      </c>
      <c r="G369" s="339">
        <f>E369*F346</f>
        <v>0</v>
      </c>
      <c r="H369" s="187" t="s">
        <v>1</v>
      </c>
      <c r="I369" s="203"/>
      <c r="J369" s="187" t="s">
        <v>12</v>
      </c>
      <c r="K369" s="339">
        <f>I369*J346</f>
        <v>0</v>
      </c>
      <c r="L369" s="204" t="s">
        <v>1</v>
      </c>
      <c r="M369" s="187"/>
      <c r="N369" s="187" t="s">
        <v>12</v>
      </c>
      <c r="O369" s="339">
        <f>M369*N346</f>
        <v>0</v>
      </c>
      <c r="P369" s="187" t="s">
        <v>1</v>
      </c>
      <c r="Q369" s="344">
        <f t="shared" si="35"/>
        <v>0</v>
      </c>
      <c r="R369" s="205" t="s">
        <v>1</v>
      </c>
      <c r="S369" s="346">
        <f>IF(Q369&gt;M339-1,1,0)</f>
        <v>0</v>
      </c>
      <c r="T369" s="185"/>
      <c r="U369" s="210"/>
      <c r="V369" s="211"/>
      <c r="W369" s="212"/>
    </row>
    <row r="370" spans="1:23" ht="22.5" customHeight="1">
      <c r="A370" s="232">
        <f t="shared" si="34"/>
        <v>45559</v>
      </c>
      <c r="B370" s="233" t="str">
        <f t="shared" si="32"/>
        <v>火</v>
      </c>
      <c r="C370" s="209"/>
      <c r="D370" s="185" t="s">
        <v>1</v>
      </c>
      <c r="E370" s="202"/>
      <c r="F370" s="187" t="s">
        <v>12</v>
      </c>
      <c r="G370" s="339">
        <f>E370*F346</f>
        <v>0</v>
      </c>
      <c r="H370" s="187" t="s">
        <v>1</v>
      </c>
      <c r="I370" s="203"/>
      <c r="J370" s="187" t="s">
        <v>12</v>
      </c>
      <c r="K370" s="339">
        <f>I370*J346</f>
        <v>0</v>
      </c>
      <c r="L370" s="204" t="s">
        <v>1</v>
      </c>
      <c r="M370" s="187"/>
      <c r="N370" s="187" t="s">
        <v>12</v>
      </c>
      <c r="O370" s="339">
        <f>M370*N346</f>
        <v>0</v>
      </c>
      <c r="P370" s="187" t="s">
        <v>1</v>
      </c>
      <c r="Q370" s="344">
        <f t="shared" si="35"/>
        <v>0</v>
      </c>
      <c r="R370" s="205" t="s">
        <v>1</v>
      </c>
      <c r="S370" s="346">
        <f>IF(Q370&gt;M339-1,1,0)</f>
        <v>0</v>
      </c>
      <c r="T370" s="185"/>
      <c r="U370" s="210"/>
      <c r="V370" s="211"/>
      <c r="W370" s="212"/>
    </row>
    <row r="371" spans="1:23" ht="22.5" customHeight="1">
      <c r="A371" s="232">
        <f t="shared" si="34"/>
        <v>45560</v>
      </c>
      <c r="B371" s="233" t="str">
        <f t="shared" si="32"/>
        <v>水</v>
      </c>
      <c r="C371" s="209"/>
      <c r="D371" s="185" t="s">
        <v>1</v>
      </c>
      <c r="E371" s="202"/>
      <c r="F371" s="187" t="s">
        <v>12</v>
      </c>
      <c r="G371" s="339">
        <f>E371*F346</f>
        <v>0</v>
      </c>
      <c r="H371" s="187" t="s">
        <v>1</v>
      </c>
      <c r="I371" s="203"/>
      <c r="J371" s="187" t="s">
        <v>12</v>
      </c>
      <c r="K371" s="339">
        <f>I371*J346</f>
        <v>0</v>
      </c>
      <c r="L371" s="204" t="s">
        <v>1</v>
      </c>
      <c r="M371" s="187"/>
      <c r="N371" s="187" t="s">
        <v>12</v>
      </c>
      <c r="O371" s="339">
        <f>M371*N346</f>
        <v>0</v>
      </c>
      <c r="P371" s="187" t="s">
        <v>1</v>
      </c>
      <c r="Q371" s="344">
        <f t="shared" si="35"/>
        <v>0</v>
      </c>
      <c r="R371" s="205" t="s">
        <v>1</v>
      </c>
      <c r="S371" s="346">
        <f>IF(Q371&gt;M339-1,1,0)</f>
        <v>0</v>
      </c>
      <c r="T371" s="185"/>
      <c r="U371" s="210"/>
      <c r="V371" s="211"/>
      <c r="W371" s="212"/>
    </row>
    <row r="372" spans="1:23" ht="22.5" customHeight="1">
      <c r="A372" s="232">
        <f t="shared" si="34"/>
        <v>45561</v>
      </c>
      <c r="B372" s="233" t="str">
        <f t="shared" si="32"/>
        <v>木</v>
      </c>
      <c r="C372" s="209"/>
      <c r="D372" s="185" t="s">
        <v>1</v>
      </c>
      <c r="E372" s="202"/>
      <c r="F372" s="187" t="s">
        <v>12</v>
      </c>
      <c r="G372" s="339">
        <f>E372*F346</f>
        <v>0</v>
      </c>
      <c r="H372" s="187" t="s">
        <v>1</v>
      </c>
      <c r="I372" s="203"/>
      <c r="J372" s="187" t="s">
        <v>12</v>
      </c>
      <c r="K372" s="339">
        <f>I372*J346</f>
        <v>0</v>
      </c>
      <c r="L372" s="204" t="s">
        <v>1</v>
      </c>
      <c r="M372" s="187"/>
      <c r="N372" s="187" t="s">
        <v>12</v>
      </c>
      <c r="O372" s="339">
        <f>M372*N346</f>
        <v>0</v>
      </c>
      <c r="P372" s="187" t="s">
        <v>1</v>
      </c>
      <c r="Q372" s="344">
        <f t="shared" si="35"/>
        <v>0</v>
      </c>
      <c r="R372" s="205" t="s">
        <v>1</v>
      </c>
      <c r="S372" s="346">
        <f>IF(Q372&gt;M339-1,1,0)</f>
        <v>0</v>
      </c>
      <c r="T372" s="185"/>
      <c r="U372" s="210"/>
      <c r="V372" s="211"/>
      <c r="W372" s="212"/>
    </row>
    <row r="373" spans="1:23" ht="22.5" customHeight="1">
      <c r="A373" s="232">
        <f t="shared" si="34"/>
        <v>45562</v>
      </c>
      <c r="B373" s="233" t="str">
        <f t="shared" si="32"/>
        <v>金</v>
      </c>
      <c r="C373" s="209"/>
      <c r="D373" s="185" t="s">
        <v>1</v>
      </c>
      <c r="E373" s="202"/>
      <c r="F373" s="187" t="s">
        <v>12</v>
      </c>
      <c r="G373" s="339">
        <f>E373*F346</f>
        <v>0</v>
      </c>
      <c r="H373" s="187" t="s">
        <v>1</v>
      </c>
      <c r="I373" s="203"/>
      <c r="J373" s="187" t="s">
        <v>12</v>
      </c>
      <c r="K373" s="339">
        <f>I373*J346</f>
        <v>0</v>
      </c>
      <c r="L373" s="204" t="s">
        <v>1</v>
      </c>
      <c r="M373" s="187"/>
      <c r="N373" s="187" t="s">
        <v>12</v>
      </c>
      <c r="O373" s="339">
        <f>M373*N346</f>
        <v>0</v>
      </c>
      <c r="P373" s="187" t="s">
        <v>1</v>
      </c>
      <c r="Q373" s="344">
        <f t="shared" si="35"/>
        <v>0</v>
      </c>
      <c r="R373" s="205" t="s">
        <v>1</v>
      </c>
      <c r="S373" s="346">
        <f>IF(Q373&gt;M339-1,1,0)</f>
        <v>0</v>
      </c>
      <c r="T373" s="185"/>
      <c r="U373" s="210"/>
      <c r="V373" s="211"/>
      <c r="W373" s="212"/>
    </row>
    <row r="374" spans="1:23" ht="22.5" customHeight="1">
      <c r="A374" s="232">
        <f t="shared" si="34"/>
        <v>45563</v>
      </c>
      <c r="B374" s="233" t="str">
        <f t="shared" si="32"/>
        <v>土</v>
      </c>
      <c r="C374" s="209"/>
      <c r="D374" s="185" t="s">
        <v>1</v>
      </c>
      <c r="E374" s="202"/>
      <c r="F374" s="187" t="s">
        <v>12</v>
      </c>
      <c r="G374" s="339">
        <f>E374*F346</f>
        <v>0</v>
      </c>
      <c r="H374" s="187" t="s">
        <v>1</v>
      </c>
      <c r="I374" s="203"/>
      <c r="J374" s="187" t="s">
        <v>12</v>
      </c>
      <c r="K374" s="339">
        <f>I374*J346</f>
        <v>0</v>
      </c>
      <c r="L374" s="204" t="s">
        <v>1</v>
      </c>
      <c r="M374" s="187"/>
      <c r="N374" s="187" t="s">
        <v>12</v>
      </c>
      <c r="O374" s="339">
        <f>M374*N346</f>
        <v>0</v>
      </c>
      <c r="P374" s="187" t="s">
        <v>1</v>
      </c>
      <c r="Q374" s="344">
        <f t="shared" si="35"/>
        <v>0</v>
      </c>
      <c r="R374" s="205" t="s">
        <v>1</v>
      </c>
      <c r="S374" s="346">
        <f>IF(Q374&gt;M339-1,1,0)</f>
        <v>0</v>
      </c>
      <c r="T374" s="185"/>
      <c r="U374" s="210"/>
      <c r="V374" s="211"/>
      <c r="W374" s="212"/>
    </row>
    <row r="375" spans="1:23" ht="22.5" customHeight="1">
      <c r="A375" s="232">
        <f>IF(A374=EOMONTH('2024'!$C$10,0),"",A374+1)</f>
        <v>45564</v>
      </c>
      <c r="B375" s="233" t="str">
        <f t="shared" si="32"/>
        <v>日</v>
      </c>
      <c r="C375" s="209"/>
      <c r="D375" s="185" t="s">
        <v>1</v>
      </c>
      <c r="E375" s="202"/>
      <c r="F375" s="187" t="s">
        <v>12</v>
      </c>
      <c r="G375" s="339">
        <f>E375*F346</f>
        <v>0</v>
      </c>
      <c r="H375" s="187" t="s">
        <v>1</v>
      </c>
      <c r="I375" s="203"/>
      <c r="J375" s="187" t="s">
        <v>12</v>
      </c>
      <c r="K375" s="339">
        <f>I375*J346</f>
        <v>0</v>
      </c>
      <c r="L375" s="204" t="s">
        <v>1</v>
      </c>
      <c r="M375" s="187"/>
      <c r="N375" s="187" t="s">
        <v>12</v>
      </c>
      <c r="O375" s="339">
        <f>M375*N346</f>
        <v>0</v>
      </c>
      <c r="P375" s="187" t="s">
        <v>1</v>
      </c>
      <c r="Q375" s="344">
        <f t="shared" si="35"/>
        <v>0</v>
      </c>
      <c r="R375" s="205" t="s">
        <v>1</v>
      </c>
      <c r="S375" s="346">
        <f>IF(Q375&gt;M339-1,1,0)</f>
        <v>0</v>
      </c>
      <c r="T375" s="185"/>
      <c r="U375" s="210"/>
      <c r="V375" s="211"/>
      <c r="W375" s="212"/>
    </row>
    <row r="376" spans="1:23" ht="22.5" customHeight="1">
      <c r="A376" s="232">
        <f>IF(OR(A375="",A375=EOMONTH('2024'!$C$10,0)),"",A375+1)</f>
        <v>45565</v>
      </c>
      <c r="B376" s="233" t="str">
        <f t="shared" si="32"/>
        <v>月</v>
      </c>
      <c r="C376" s="209"/>
      <c r="D376" s="185" t="s">
        <v>1</v>
      </c>
      <c r="E376" s="202"/>
      <c r="F376" s="187" t="s">
        <v>12</v>
      </c>
      <c r="G376" s="339">
        <f>E376*F346</f>
        <v>0</v>
      </c>
      <c r="H376" s="187" t="s">
        <v>1</v>
      </c>
      <c r="I376" s="203"/>
      <c r="J376" s="187" t="s">
        <v>12</v>
      </c>
      <c r="K376" s="339">
        <f>I376*J346</f>
        <v>0</v>
      </c>
      <c r="L376" s="204" t="s">
        <v>1</v>
      </c>
      <c r="M376" s="187"/>
      <c r="N376" s="187" t="s">
        <v>12</v>
      </c>
      <c r="O376" s="339">
        <f>M376*N346</f>
        <v>0</v>
      </c>
      <c r="P376" s="187" t="s">
        <v>1</v>
      </c>
      <c r="Q376" s="344">
        <f t="shared" si="35"/>
        <v>0</v>
      </c>
      <c r="R376" s="205" t="s">
        <v>1</v>
      </c>
      <c r="S376" s="346">
        <f>IF(Q376&gt;M339-1,1,0)</f>
        <v>0</v>
      </c>
      <c r="T376" s="185"/>
      <c r="U376" s="210"/>
      <c r="V376" s="211"/>
      <c r="W376" s="212"/>
    </row>
    <row r="377" spans="1:23" ht="22.5" customHeight="1" thickBot="1">
      <c r="A377" s="232" t="str">
        <f>IF(OR(A376="",A376=EOMONTH('2024'!$C$10,0)),"",A376+1)</f>
        <v/>
      </c>
      <c r="B377" s="233" t="str">
        <f t="shared" si="32"/>
        <v/>
      </c>
      <c r="C377" s="209"/>
      <c r="D377" s="185" t="s">
        <v>1</v>
      </c>
      <c r="E377" s="202"/>
      <c r="F377" s="187" t="s">
        <v>12</v>
      </c>
      <c r="G377" s="339">
        <f>E377*F346</f>
        <v>0</v>
      </c>
      <c r="H377" s="187" t="s">
        <v>1</v>
      </c>
      <c r="I377" s="216"/>
      <c r="J377" s="217" t="s">
        <v>12</v>
      </c>
      <c r="K377" s="342">
        <f>I377*J346</f>
        <v>0</v>
      </c>
      <c r="L377" s="218" t="s">
        <v>1</v>
      </c>
      <c r="M377" s="187"/>
      <c r="N377" s="187" t="s">
        <v>12</v>
      </c>
      <c r="O377" s="339">
        <f>M377*N346</f>
        <v>0</v>
      </c>
      <c r="P377" s="187" t="s">
        <v>1</v>
      </c>
      <c r="Q377" s="344">
        <f t="shared" si="35"/>
        <v>0</v>
      </c>
      <c r="R377" s="205" t="s">
        <v>1</v>
      </c>
      <c r="S377" s="346">
        <f>IF(Q377&gt;M339-1,1,0)</f>
        <v>0</v>
      </c>
      <c r="T377" s="219"/>
      <c r="U377" s="220"/>
      <c r="V377" s="221"/>
      <c r="W377" s="222"/>
    </row>
    <row r="378" spans="1:23" ht="22.5" customHeight="1" thickTop="1" thickBot="1">
      <c r="A378" s="250" t="s">
        <v>60</v>
      </c>
      <c r="B378" s="251"/>
      <c r="C378" s="341">
        <f>COUNT(C347:C377)</f>
        <v>0</v>
      </c>
      <c r="D378" s="223" t="s">
        <v>176</v>
      </c>
      <c r="E378" s="224" t="s">
        <v>176</v>
      </c>
      <c r="F378" s="223"/>
      <c r="G378" s="223"/>
      <c r="H378" s="223" t="s">
        <v>176</v>
      </c>
      <c r="I378" s="227" t="s">
        <v>176</v>
      </c>
      <c r="J378" s="223"/>
      <c r="K378" s="223"/>
      <c r="L378" s="225" t="s">
        <v>176</v>
      </c>
      <c r="M378" s="223" t="s">
        <v>176</v>
      </c>
      <c r="N378" s="223"/>
      <c r="O378" s="223"/>
      <c r="P378" s="225" t="s">
        <v>176</v>
      </c>
      <c r="Q378" s="341">
        <f>SUM(Q347:Q361,Q362:Q377)</f>
        <v>0</v>
      </c>
      <c r="R378" s="226" t="s">
        <v>176</v>
      </c>
      <c r="S378" s="347">
        <f>SUM(S347:S377)</f>
        <v>0</v>
      </c>
      <c r="T378" s="223"/>
      <c r="U378" s="231"/>
      <c r="V378" s="228"/>
      <c r="W378" s="226"/>
    </row>
    <row r="379" spans="1:23" s="173" customFormat="1" ht="22.5" customHeight="1">
      <c r="A379" s="172"/>
      <c r="B379" s="172"/>
      <c r="C379" s="144">
        <f>'2024'!$A$1</f>
        <v>2024</v>
      </c>
      <c r="D379" s="172" t="s">
        <v>0</v>
      </c>
      <c r="E379" s="172"/>
      <c r="F379" s="172"/>
      <c r="G379" s="174"/>
      <c r="H379" s="172" t="s">
        <v>0</v>
      </c>
      <c r="I379" s="172"/>
      <c r="J379" s="172"/>
      <c r="K379" s="174"/>
      <c r="L379" s="172" t="s">
        <v>0</v>
      </c>
      <c r="M379" s="172"/>
      <c r="N379" s="172"/>
      <c r="O379" s="172">
        <v>10</v>
      </c>
      <c r="P379" s="172" t="s">
        <v>0</v>
      </c>
      <c r="Q379" s="173" t="s">
        <v>61</v>
      </c>
      <c r="R379" s="172"/>
    </row>
    <row r="380" spans="1:23" ht="22.5" customHeight="1" thickBot="1">
      <c r="G380" s="178"/>
      <c r="K380" s="178"/>
      <c r="O380" s="178"/>
    </row>
    <row r="381" spans="1:23" ht="22.5" customHeight="1" thickBot="1">
      <c r="B381" s="234" t="s">
        <v>52</v>
      </c>
      <c r="C381" s="235"/>
      <c r="D381" s="235"/>
      <c r="E381" s="235"/>
      <c r="F381" s="235"/>
      <c r="G381" s="181" t="s">
        <v>1</v>
      </c>
      <c r="I381" s="234" t="s">
        <v>56</v>
      </c>
      <c r="J381" s="235"/>
      <c r="K381" s="235"/>
      <c r="L381" s="235"/>
      <c r="M381" s="235">
        <v>99999</v>
      </c>
      <c r="N381" s="235"/>
      <c r="O381" s="235"/>
      <c r="P381" s="235"/>
      <c r="Q381" s="182" t="s">
        <v>1</v>
      </c>
      <c r="S381" s="234" t="s">
        <v>62</v>
      </c>
      <c r="T381" s="235"/>
      <c r="U381" s="235"/>
      <c r="V381" s="235"/>
      <c r="W381" s="336" t="e">
        <f>S384/C420</f>
        <v>#DIV/0!</v>
      </c>
    </row>
    <row r="383" spans="1:23" ht="22.5" customHeight="1">
      <c r="B383" s="183"/>
      <c r="Q383" s="245" t="s">
        <v>58</v>
      </c>
      <c r="R383" s="246"/>
      <c r="S383" s="186" t="s">
        <v>59</v>
      </c>
      <c r="T383" s="175"/>
    </row>
    <row r="384" spans="1:23" ht="22.5" customHeight="1">
      <c r="B384" s="183"/>
      <c r="Q384" s="337" t="e">
        <f>Q420/C420</f>
        <v>#DIV/0!</v>
      </c>
      <c r="R384" s="187" t="s">
        <v>1</v>
      </c>
      <c r="S384" s="338">
        <f>SUM(S389:S419)</f>
        <v>0</v>
      </c>
      <c r="T384" s="179"/>
    </row>
    <row r="385" spans="1:23" ht="22.5" customHeight="1" thickBot="1">
      <c r="B385" s="183"/>
      <c r="Q385" s="179"/>
      <c r="R385" s="175"/>
      <c r="S385" s="179"/>
      <c r="T385" s="179"/>
    </row>
    <row r="386" spans="1:23" ht="22.5" customHeight="1" thickBot="1">
      <c r="E386" s="247" t="s">
        <v>172</v>
      </c>
      <c r="F386" s="248"/>
      <c r="G386" s="248"/>
      <c r="H386" s="248"/>
      <c r="I386" s="248" t="s">
        <v>173</v>
      </c>
      <c r="J386" s="248"/>
      <c r="K386" s="248"/>
      <c r="L386" s="248"/>
      <c r="M386" s="248" t="s">
        <v>174</v>
      </c>
      <c r="N386" s="248"/>
      <c r="O386" s="248"/>
      <c r="P386" s="249"/>
      <c r="Q386" s="234" t="s">
        <v>43</v>
      </c>
      <c r="R386" s="240"/>
    </row>
    <row r="387" spans="1:23" s="193" customFormat="1" ht="22.5" customHeight="1" thickBot="1">
      <c r="A387" s="189"/>
      <c r="B387" s="189"/>
      <c r="C387" s="252" t="s">
        <v>5</v>
      </c>
      <c r="D387" s="253"/>
      <c r="E387" s="256"/>
      <c r="F387" s="257"/>
      <c r="G387" s="257"/>
      <c r="H387" s="257"/>
      <c r="I387" s="258"/>
      <c r="J387" s="257"/>
      <c r="K387" s="257"/>
      <c r="L387" s="259"/>
      <c r="M387" s="257"/>
      <c r="N387" s="257"/>
      <c r="O387" s="257"/>
      <c r="P387" s="260"/>
      <c r="Q387" s="241" t="s">
        <v>57</v>
      </c>
      <c r="R387" s="242"/>
      <c r="S387" s="190" t="s">
        <v>175</v>
      </c>
      <c r="T387" s="191" t="s">
        <v>6</v>
      </c>
      <c r="U387" s="229" t="s">
        <v>53</v>
      </c>
      <c r="V387" s="236" t="s">
        <v>7</v>
      </c>
      <c r="W387" s="237"/>
    </row>
    <row r="388" spans="1:23" s="175" customFormat="1" ht="22.5" customHeight="1" thickBot="1">
      <c r="A388" s="180" t="s">
        <v>8</v>
      </c>
      <c r="B388" s="188" t="s">
        <v>9</v>
      </c>
      <c r="C388" s="254"/>
      <c r="D388" s="255"/>
      <c r="E388" s="194" t="s">
        <v>10</v>
      </c>
      <c r="F388" s="261"/>
      <c r="G388" s="261"/>
      <c r="H388" s="195" t="s">
        <v>1</v>
      </c>
      <c r="I388" s="196" t="s">
        <v>10</v>
      </c>
      <c r="J388" s="261"/>
      <c r="K388" s="261"/>
      <c r="L388" s="197" t="s">
        <v>1</v>
      </c>
      <c r="M388" s="195" t="s">
        <v>10</v>
      </c>
      <c r="N388" s="261"/>
      <c r="O388" s="261"/>
      <c r="P388" s="195" t="s">
        <v>1</v>
      </c>
      <c r="Q388" s="243"/>
      <c r="R388" s="244"/>
      <c r="S388" s="198" t="s">
        <v>55</v>
      </c>
      <c r="T388" s="199"/>
      <c r="U388" s="230" t="s">
        <v>176</v>
      </c>
      <c r="V388" s="238"/>
      <c r="W388" s="239"/>
    </row>
    <row r="389" spans="1:23" ht="22.5" customHeight="1">
      <c r="A389" s="232">
        <f>'2024'!C11</f>
        <v>45566</v>
      </c>
      <c r="B389" s="233" t="str">
        <f t="shared" ref="B389:B419" si="36">TEXT(A389,"aaa")</f>
        <v>火</v>
      </c>
      <c r="C389" s="201"/>
      <c r="D389" s="185" t="s">
        <v>1</v>
      </c>
      <c r="E389" s="202"/>
      <c r="F389" s="187" t="s">
        <v>12</v>
      </c>
      <c r="G389" s="339">
        <f>F388*E389</f>
        <v>0</v>
      </c>
      <c r="H389" s="187" t="s">
        <v>1</v>
      </c>
      <c r="I389" s="203"/>
      <c r="J389" s="187" t="s">
        <v>12</v>
      </c>
      <c r="K389" s="339">
        <f>J388*I389</f>
        <v>0</v>
      </c>
      <c r="L389" s="204" t="s">
        <v>1</v>
      </c>
      <c r="M389" s="187"/>
      <c r="N389" s="187" t="s">
        <v>12</v>
      </c>
      <c r="O389" s="339">
        <f>N388*M389</f>
        <v>0</v>
      </c>
      <c r="P389" s="187" t="s">
        <v>1</v>
      </c>
      <c r="Q389" s="343">
        <f>C389+G389+K389+O389</f>
        <v>0</v>
      </c>
      <c r="R389" s="205" t="s">
        <v>1</v>
      </c>
      <c r="S389" s="346">
        <f>IF(Q389&gt;M381-1,1,0)</f>
        <v>0</v>
      </c>
      <c r="T389" s="187"/>
      <c r="U389" s="206"/>
      <c r="V389" s="207"/>
      <c r="W389" s="208"/>
    </row>
    <row r="390" spans="1:23" ht="22.5" customHeight="1">
      <c r="A390" s="232">
        <f>A389+1</f>
        <v>45567</v>
      </c>
      <c r="B390" s="233" t="str">
        <f t="shared" si="36"/>
        <v>水</v>
      </c>
      <c r="C390" s="209"/>
      <c r="D390" s="185" t="s">
        <v>1</v>
      </c>
      <c r="E390" s="202"/>
      <c r="F390" s="187" t="s">
        <v>12</v>
      </c>
      <c r="G390" s="339">
        <f>F388*E390</f>
        <v>0</v>
      </c>
      <c r="H390" s="187" t="s">
        <v>1</v>
      </c>
      <c r="I390" s="203"/>
      <c r="J390" s="187" t="s">
        <v>12</v>
      </c>
      <c r="K390" s="339">
        <f>J388*I390</f>
        <v>0</v>
      </c>
      <c r="L390" s="204" t="s">
        <v>1</v>
      </c>
      <c r="M390" s="187"/>
      <c r="N390" s="187" t="s">
        <v>12</v>
      </c>
      <c r="O390" s="339">
        <f>N388*M390</f>
        <v>0</v>
      </c>
      <c r="P390" s="187" t="s">
        <v>1</v>
      </c>
      <c r="Q390" s="344">
        <f t="shared" ref="Q390:Q403" si="37">C390+G390+K390+O390</f>
        <v>0</v>
      </c>
      <c r="R390" s="205" t="s">
        <v>1</v>
      </c>
      <c r="S390" s="346">
        <f>IF(Q390&gt;M381-1,1,0)</f>
        <v>0</v>
      </c>
      <c r="T390" s="185"/>
      <c r="U390" s="210"/>
      <c r="V390" s="211"/>
      <c r="W390" s="212"/>
    </row>
    <row r="391" spans="1:23" ht="22.5" customHeight="1">
      <c r="A391" s="232">
        <f t="shared" ref="A391:A416" si="38">A390+1</f>
        <v>45568</v>
      </c>
      <c r="B391" s="233" t="str">
        <f t="shared" si="36"/>
        <v>木</v>
      </c>
      <c r="C391" s="209"/>
      <c r="D391" s="185" t="s">
        <v>1</v>
      </c>
      <c r="E391" s="202"/>
      <c r="F391" s="187" t="s">
        <v>12</v>
      </c>
      <c r="G391" s="339">
        <f>F388*E391</f>
        <v>0</v>
      </c>
      <c r="H391" s="187" t="s">
        <v>1</v>
      </c>
      <c r="I391" s="203"/>
      <c r="J391" s="187" t="s">
        <v>12</v>
      </c>
      <c r="K391" s="339">
        <f>J388*I391</f>
        <v>0</v>
      </c>
      <c r="L391" s="204" t="s">
        <v>1</v>
      </c>
      <c r="M391" s="187"/>
      <c r="N391" s="187" t="s">
        <v>12</v>
      </c>
      <c r="O391" s="339">
        <f>N388*M391</f>
        <v>0</v>
      </c>
      <c r="P391" s="187" t="s">
        <v>1</v>
      </c>
      <c r="Q391" s="344">
        <f t="shared" si="37"/>
        <v>0</v>
      </c>
      <c r="R391" s="205" t="s">
        <v>1</v>
      </c>
      <c r="S391" s="346">
        <f>IF(Q391&gt;M381-1,1,0)</f>
        <v>0</v>
      </c>
      <c r="T391" s="185"/>
      <c r="U391" s="210"/>
      <c r="V391" s="211"/>
      <c r="W391" s="212"/>
    </row>
    <row r="392" spans="1:23" ht="22.5" customHeight="1">
      <c r="A392" s="232">
        <f t="shared" si="38"/>
        <v>45569</v>
      </c>
      <c r="B392" s="233" t="str">
        <f t="shared" si="36"/>
        <v>金</v>
      </c>
      <c r="C392" s="209"/>
      <c r="D392" s="185" t="s">
        <v>1</v>
      </c>
      <c r="E392" s="202"/>
      <c r="F392" s="187" t="s">
        <v>12</v>
      </c>
      <c r="G392" s="339">
        <f>F388*E392</f>
        <v>0</v>
      </c>
      <c r="H392" s="187" t="s">
        <v>1</v>
      </c>
      <c r="I392" s="203"/>
      <c r="J392" s="187" t="s">
        <v>12</v>
      </c>
      <c r="K392" s="339">
        <f>J388*I392</f>
        <v>0</v>
      </c>
      <c r="L392" s="204" t="s">
        <v>1</v>
      </c>
      <c r="M392" s="187"/>
      <c r="N392" s="187" t="s">
        <v>12</v>
      </c>
      <c r="O392" s="339">
        <f>N388*M392</f>
        <v>0</v>
      </c>
      <c r="P392" s="187" t="s">
        <v>1</v>
      </c>
      <c r="Q392" s="344">
        <f t="shared" si="37"/>
        <v>0</v>
      </c>
      <c r="R392" s="205" t="s">
        <v>1</v>
      </c>
      <c r="S392" s="346">
        <f>IF(Q392&gt;M381-1,1,0)</f>
        <v>0</v>
      </c>
      <c r="T392" s="185"/>
      <c r="U392" s="210"/>
      <c r="V392" s="211"/>
      <c r="W392" s="212"/>
    </row>
    <row r="393" spans="1:23" ht="22.5" customHeight="1">
      <c r="A393" s="232">
        <f t="shared" si="38"/>
        <v>45570</v>
      </c>
      <c r="B393" s="233" t="str">
        <f t="shared" si="36"/>
        <v>土</v>
      </c>
      <c r="C393" s="209"/>
      <c r="D393" s="185" t="s">
        <v>1</v>
      </c>
      <c r="E393" s="202"/>
      <c r="F393" s="187" t="s">
        <v>12</v>
      </c>
      <c r="G393" s="339">
        <f>F388*E393</f>
        <v>0</v>
      </c>
      <c r="H393" s="187" t="s">
        <v>1</v>
      </c>
      <c r="I393" s="203"/>
      <c r="J393" s="187" t="s">
        <v>12</v>
      </c>
      <c r="K393" s="339">
        <f>J388*I393</f>
        <v>0</v>
      </c>
      <c r="L393" s="204" t="s">
        <v>1</v>
      </c>
      <c r="M393" s="187"/>
      <c r="N393" s="187" t="s">
        <v>12</v>
      </c>
      <c r="O393" s="339">
        <f>N388*M393</f>
        <v>0</v>
      </c>
      <c r="P393" s="187" t="s">
        <v>1</v>
      </c>
      <c r="Q393" s="344">
        <f t="shared" si="37"/>
        <v>0</v>
      </c>
      <c r="R393" s="205" t="s">
        <v>1</v>
      </c>
      <c r="S393" s="346">
        <f>IF(Q393&gt;M381-1,1,0)</f>
        <v>0</v>
      </c>
      <c r="T393" s="185"/>
      <c r="U393" s="210"/>
      <c r="V393" s="211"/>
      <c r="W393" s="212"/>
    </row>
    <row r="394" spans="1:23" ht="22.5" customHeight="1">
      <c r="A394" s="232">
        <f t="shared" si="38"/>
        <v>45571</v>
      </c>
      <c r="B394" s="233" t="str">
        <f t="shared" si="36"/>
        <v>日</v>
      </c>
      <c r="C394" s="209"/>
      <c r="D394" s="185" t="s">
        <v>1</v>
      </c>
      <c r="E394" s="202"/>
      <c r="F394" s="187" t="s">
        <v>12</v>
      </c>
      <c r="G394" s="339">
        <f>E394*F388</f>
        <v>0</v>
      </c>
      <c r="H394" s="187" t="s">
        <v>1</v>
      </c>
      <c r="I394" s="203"/>
      <c r="J394" s="187" t="s">
        <v>12</v>
      </c>
      <c r="K394" s="339">
        <f>I394*J388</f>
        <v>0</v>
      </c>
      <c r="L394" s="204" t="s">
        <v>1</v>
      </c>
      <c r="M394" s="187"/>
      <c r="N394" s="187" t="s">
        <v>12</v>
      </c>
      <c r="O394" s="339">
        <f>M394*N388</f>
        <v>0</v>
      </c>
      <c r="P394" s="187" t="s">
        <v>1</v>
      </c>
      <c r="Q394" s="344">
        <f t="shared" si="37"/>
        <v>0</v>
      </c>
      <c r="R394" s="205" t="s">
        <v>1</v>
      </c>
      <c r="S394" s="346">
        <f>IF(Q394&gt;M381-1,1,0)</f>
        <v>0</v>
      </c>
      <c r="T394" s="185"/>
      <c r="U394" s="210"/>
      <c r="V394" s="211"/>
      <c r="W394" s="212"/>
    </row>
    <row r="395" spans="1:23" ht="22.5" customHeight="1">
      <c r="A395" s="232">
        <f t="shared" si="38"/>
        <v>45572</v>
      </c>
      <c r="B395" s="233" t="str">
        <f t="shared" si="36"/>
        <v>月</v>
      </c>
      <c r="C395" s="209"/>
      <c r="D395" s="185" t="s">
        <v>1</v>
      </c>
      <c r="E395" s="202"/>
      <c r="F395" s="187" t="s">
        <v>12</v>
      </c>
      <c r="G395" s="339">
        <f>E395*F388</f>
        <v>0</v>
      </c>
      <c r="H395" s="187" t="s">
        <v>1</v>
      </c>
      <c r="I395" s="203"/>
      <c r="J395" s="187" t="s">
        <v>12</v>
      </c>
      <c r="K395" s="339">
        <f>I395*J388</f>
        <v>0</v>
      </c>
      <c r="L395" s="204" t="s">
        <v>1</v>
      </c>
      <c r="M395" s="187"/>
      <c r="N395" s="187" t="s">
        <v>12</v>
      </c>
      <c r="O395" s="339">
        <f>M395*N388</f>
        <v>0</v>
      </c>
      <c r="P395" s="187" t="s">
        <v>1</v>
      </c>
      <c r="Q395" s="344">
        <f t="shared" si="37"/>
        <v>0</v>
      </c>
      <c r="R395" s="205" t="s">
        <v>1</v>
      </c>
      <c r="S395" s="346">
        <f>IF(Q395&gt;M381-1,1,0)</f>
        <v>0</v>
      </c>
      <c r="T395" s="185"/>
      <c r="U395" s="210"/>
      <c r="V395" s="211"/>
      <c r="W395" s="212"/>
    </row>
    <row r="396" spans="1:23" ht="22.5" customHeight="1">
      <c r="A396" s="232">
        <f t="shared" si="38"/>
        <v>45573</v>
      </c>
      <c r="B396" s="233" t="str">
        <f t="shared" si="36"/>
        <v>火</v>
      </c>
      <c r="C396" s="209"/>
      <c r="D396" s="185" t="s">
        <v>1</v>
      </c>
      <c r="E396" s="202"/>
      <c r="F396" s="187" t="s">
        <v>12</v>
      </c>
      <c r="G396" s="339">
        <f>E396*F388</f>
        <v>0</v>
      </c>
      <c r="H396" s="187" t="s">
        <v>1</v>
      </c>
      <c r="I396" s="203"/>
      <c r="J396" s="187" t="s">
        <v>12</v>
      </c>
      <c r="K396" s="339">
        <f>I396*J388</f>
        <v>0</v>
      </c>
      <c r="L396" s="204" t="s">
        <v>1</v>
      </c>
      <c r="M396" s="187"/>
      <c r="N396" s="187" t="s">
        <v>12</v>
      </c>
      <c r="O396" s="339">
        <f>M396*N388</f>
        <v>0</v>
      </c>
      <c r="P396" s="187" t="s">
        <v>1</v>
      </c>
      <c r="Q396" s="344">
        <f t="shared" si="37"/>
        <v>0</v>
      </c>
      <c r="R396" s="205" t="s">
        <v>1</v>
      </c>
      <c r="S396" s="346">
        <f>IF(Q396&gt;M381-1,1,0)</f>
        <v>0</v>
      </c>
      <c r="T396" s="185"/>
      <c r="U396" s="210"/>
      <c r="V396" s="211"/>
      <c r="W396" s="212"/>
    </row>
    <row r="397" spans="1:23" ht="22.5" customHeight="1">
      <c r="A397" s="232">
        <f t="shared" si="38"/>
        <v>45574</v>
      </c>
      <c r="B397" s="233" t="str">
        <f t="shared" si="36"/>
        <v>水</v>
      </c>
      <c r="C397" s="209"/>
      <c r="D397" s="185" t="s">
        <v>1</v>
      </c>
      <c r="E397" s="202"/>
      <c r="F397" s="187" t="s">
        <v>12</v>
      </c>
      <c r="G397" s="339">
        <f>E397*F388</f>
        <v>0</v>
      </c>
      <c r="H397" s="187" t="s">
        <v>1</v>
      </c>
      <c r="I397" s="203"/>
      <c r="J397" s="187" t="s">
        <v>12</v>
      </c>
      <c r="K397" s="339">
        <f>I397*J388</f>
        <v>0</v>
      </c>
      <c r="L397" s="204" t="s">
        <v>1</v>
      </c>
      <c r="M397" s="187"/>
      <c r="N397" s="187" t="s">
        <v>12</v>
      </c>
      <c r="O397" s="339">
        <f>M397*N388</f>
        <v>0</v>
      </c>
      <c r="P397" s="187" t="s">
        <v>1</v>
      </c>
      <c r="Q397" s="344">
        <f t="shared" si="37"/>
        <v>0</v>
      </c>
      <c r="R397" s="205" t="s">
        <v>1</v>
      </c>
      <c r="S397" s="346">
        <f>IF(Q397&gt;M381-1,1,0)</f>
        <v>0</v>
      </c>
      <c r="T397" s="185"/>
      <c r="U397" s="210"/>
      <c r="V397" s="211"/>
      <c r="W397" s="212"/>
    </row>
    <row r="398" spans="1:23" ht="22.5" customHeight="1">
      <c r="A398" s="232">
        <f t="shared" si="38"/>
        <v>45575</v>
      </c>
      <c r="B398" s="233" t="str">
        <f t="shared" si="36"/>
        <v>木</v>
      </c>
      <c r="C398" s="209"/>
      <c r="D398" s="185" t="s">
        <v>1</v>
      </c>
      <c r="E398" s="202"/>
      <c r="F398" s="187" t="s">
        <v>12</v>
      </c>
      <c r="G398" s="339">
        <f>E398*F388</f>
        <v>0</v>
      </c>
      <c r="H398" s="187" t="s">
        <v>1</v>
      </c>
      <c r="I398" s="203"/>
      <c r="J398" s="187" t="s">
        <v>12</v>
      </c>
      <c r="K398" s="339">
        <f>I398*J388</f>
        <v>0</v>
      </c>
      <c r="L398" s="204" t="s">
        <v>1</v>
      </c>
      <c r="M398" s="187"/>
      <c r="N398" s="187" t="s">
        <v>12</v>
      </c>
      <c r="O398" s="339">
        <f>M398*N388</f>
        <v>0</v>
      </c>
      <c r="P398" s="187" t="s">
        <v>1</v>
      </c>
      <c r="Q398" s="344">
        <f t="shared" si="37"/>
        <v>0</v>
      </c>
      <c r="R398" s="205" t="s">
        <v>1</v>
      </c>
      <c r="S398" s="346">
        <f>IF(Q398&gt;M381-1,1,0)</f>
        <v>0</v>
      </c>
      <c r="T398" s="185"/>
      <c r="U398" s="210"/>
      <c r="V398" s="211"/>
      <c r="W398" s="212"/>
    </row>
    <row r="399" spans="1:23" ht="22.5" customHeight="1">
      <c r="A399" s="232">
        <f t="shared" si="38"/>
        <v>45576</v>
      </c>
      <c r="B399" s="233" t="str">
        <f t="shared" si="36"/>
        <v>金</v>
      </c>
      <c r="C399" s="209"/>
      <c r="D399" s="185" t="s">
        <v>1</v>
      </c>
      <c r="E399" s="202"/>
      <c r="F399" s="187" t="s">
        <v>12</v>
      </c>
      <c r="G399" s="339">
        <f>E399*F388</f>
        <v>0</v>
      </c>
      <c r="H399" s="187" t="s">
        <v>1</v>
      </c>
      <c r="I399" s="203"/>
      <c r="J399" s="187" t="s">
        <v>12</v>
      </c>
      <c r="K399" s="339">
        <f>I399*J388</f>
        <v>0</v>
      </c>
      <c r="L399" s="204" t="s">
        <v>1</v>
      </c>
      <c r="M399" s="187"/>
      <c r="N399" s="187" t="s">
        <v>12</v>
      </c>
      <c r="O399" s="339">
        <f>M399*N388</f>
        <v>0</v>
      </c>
      <c r="P399" s="187" t="s">
        <v>1</v>
      </c>
      <c r="Q399" s="344">
        <f t="shared" si="37"/>
        <v>0</v>
      </c>
      <c r="R399" s="205" t="s">
        <v>1</v>
      </c>
      <c r="S399" s="346">
        <f>IF(Q399&gt;M381-1,1,0)</f>
        <v>0</v>
      </c>
      <c r="T399" s="185"/>
      <c r="U399" s="210"/>
      <c r="V399" s="211"/>
      <c r="W399" s="212"/>
    </row>
    <row r="400" spans="1:23" ht="22.5" customHeight="1">
      <c r="A400" s="232">
        <f t="shared" si="38"/>
        <v>45577</v>
      </c>
      <c r="B400" s="233" t="str">
        <f t="shared" si="36"/>
        <v>土</v>
      </c>
      <c r="C400" s="209"/>
      <c r="D400" s="185" t="s">
        <v>1</v>
      </c>
      <c r="E400" s="202"/>
      <c r="F400" s="187" t="s">
        <v>12</v>
      </c>
      <c r="G400" s="339">
        <f>E400*F388</f>
        <v>0</v>
      </c>
      <c r="H400" s="187" t="s">
        <v>1</v>
      </c>
      <c r="I400" s="203"/>
      <c r="J400" s="187" t="s">
        <v>12</v>
      </c>
      <c r="K400" s="339">
        <f>I400*J388</f>
        <v>0</v>
      </c>
      <c r="L400" s="204" t="s">
        <v>1</v>
      </c>
      <c r="M400" s="187"/>
      <c r="N400" s="187" t="s">
        <v>12</v>
      </c>
      <c r="O400" s="339">
        <f>M400*N388</f>
        <v>0</v>
      </c>
      <c r="P400" s="187" t="s">
        <v>1</v>
      </c>
      <c r="Q400" s="344">
        <f t="shared" si="37"/>
        <v>0</v>
      </c>
      <c r="R400" s="205" t="s">
        <v>1</v>
      </c>
      <c r="S400" s="346">
        <f>IF(Q400&gt;M381-1,1,0)</f>
        <v>0</v>
      </c>
      <c r="T400" s="185"/>
      <c r="U400" s="210"/>
      <c r="V400" s="211"/>
      <c r="W400" s="212"/>
    </row>
    <row r="401" spans="1:23" ht="22.5" customHeight="1">
      <c r="A401" s="232">
        <f t="shared" si="38"/>
        <v>45578</v>
      </c>
      <c r="B401" s="233" t="str">
        <f t="shared" si="36"/>
        <v>日</v>
      </c>
      <c r="C401" s="209"/>
      <c r="D401" s="185" t="s">
        <v>1</v>
      </c>
      <c r="E401" s="202"/>
      <c r="F401" s="187" t="s">
        <v>12</v>
      </c>
      <c r="G401" s="339">
        <f>E401*F388</f>
        <v>0</v>
      </c>
      <c r="H401" s="187" t="s">
        <v>1</v>
      </c>
      <c r="I401" s="203"/>
      <c r="J401" s="187" t="s">
        <v>12</v>
      </c>
      <c r="K401" s="339">
        <f>I401*J388</f>
        <v>0</v>
      </c>
      <c r="L401" s="204" t="s">
        <v>1</v>
      </c>
      <c r="M401" s="187"/>
      <c r="N401" s="187" t="s">
        <v>12</v>
      </c>
      <c r="O401" s="339">
        <f>M401*N388</f>
        <v>0</v>
      </c>
      <c r="P401" s="187" t="s">
        <v>1</v>
      </c>
      <c r="Q401" s="344">
        <f t="shared" si="37"/>
        <v>0</v>
      </c>
      <c r="R401" s="205" t="s">
        <v>1</v>
      </c>
      <c r="S401" s="346">
        <f>IF(Q401&gt;M381-1,1,0)</f>
        <v>0</v>
      </c>
      <c r="T401" s="185"/>
      <c r="U401" s="210"/>
      <c r="V401" s="211"/>
      <c r="W401" s="212"/>
    </row>
    <row r="402" spans="1:23" ht="22.5" customHeight="1">
      <c r="A402" s="232">
        <f t="shared" si="38"/>
        <v>45579</v>
      </c>
      <c r="B402" s="233" t="str">
        <f t="shared" si="36"/>
        <v>月</v>
      </c>
      <c r="C402" s="209"/>
      <c r="D402" s="185" t="s">
        <v>1</v>
      </c>
      <c r="E402" s="202"/>
      <c r="F402" s="187" t="s">
        <v>12</v>
      </c>
      <c r="G402" s="339">
        <f>E402*F388</f>
        <v>0</v>
      </c>
      <c r="H402" s="187" t="s">
        <v>1</v>
      </c>
      <c r="I402" s="203"/>
      <c r="J402" s="187" t="s">
        <v>12</v>
      </c>
      <c r="K402" s="339">
        <f>I402*J388</f>
        <v>0</v>
      </c>
      <c r="L402" s="204" t="s">
        <v>1</v>
      </c>
      <c r="M402" s="187"/>
      <c r="N402" s="187" t="s">
        <v>12</v>
      </c>
      <c r="O402" s="339">
        <f>M402*N388</f>
        <v>0</v>
      </c>
      <c r="P402" s="187" t="s">
        <v>1</v>
      </c>
      <c r="Q402" s="344">
        <f t="shared" si="37"/>
        <v>0</v>
      </c>
      <c r="R402" s="205" t="s">
        <v>1</v>
      </c>
      <c r="S402" s="346">
        <f>IF(Q402&gt;M381-1,1,0)</f>
        <v>0</v>
      </c>
      <c r="T402" s="185"/>
      <c r="U402" s="210"/>
      <c r="V402" s="211"/>
      <c r="W402" s="212"/>
    </row>
    <row r="403" spans="1:23" ht="22.5" customHeight="1">
      <c r="A403" s="232">
        <f t="shared" si="38"/>
        <v>45580</v>
      </c>
      <c r="B403" s="233" t="str">
        <f t="shared" si="36"/>
        <v>火</v>
      </c>
      <c r="C403" s="209"/>
      <c r="D403" s="185" t="s">
        <v>1</v>
      </c>
      <c r="E403" s="213"/>
      <c r="F403" s="185" t="s">
        <v>12</v>
      </c>
      <c r="G403" s="340">
        <f>E403*F388</f>
        <v>0</v>
      </c>
      <c r="H403" s="185" t="s">
        <v>1</v>
      </c>
      <c r="I403" s="184"/>
      <c r="J403" s="185" t="s">
        <v>12</v>
      </c>
      <c r="K403" s="340">
        <f>I403*J388</f>
        <v>0</v>
      </c>
      <c r="L403" s="214" t="s">
        <v>1</v>
      </c>
      <c r="M403" s="185"/>
      <c r="N403" s="185" t="s">
        <v>12</v>
      </c>
      <c r="O403" s="340">
        <f>M403*N388</f>
        <v>0</v>
      </c>
      <c r="P403" s="185" t="s">
        <v>1</v>
      </c>
      <c r="Q403" s="344">
        <f t="shared" si="37"/>
        <v>0</v>
      </c>
      <c r="R403" s="205" t="s">
        <v>1</v>
      </c>
      <c r="S403" s="346">
        <f>IF(Q403&gt;M381-1,1,0)</f>
        <v>0</v>
      </c>
      <c r="T403" s="185"/>
      <c r="U403" s="210"/>
      <c r="V403" s="211"/>
      <c r="W403" s="212"/>
    </row>
    <row r="404" spans="1:23" ht="22.5" customHeight="1">
      <c r="A404" s="232">
        <f t="shared" si="38"/>
        <v>45581</v>
      </c>
      <c r="B404" s="233" t="str">
        <f t="shared" si="36"/>
        <v>水</v>
      </c>
      <c r="C404" s="215"/>
      <c r="D404" s="187" t="s">
        <v>1</v>
      </c>
      <c r="E404" s="202"/>
      <c r="F404" s="187" t="s">
        <v>12</v>
      </c>
      <c r="G404" s="339">
        <f>E404*F388</f>
        <v>0</v>
      </c>
      <c r="H404" s="187" t="s">
        <v>1</v>
      </c>
      <c r="I404" s="203"/>
      <c r="J404" s="187" t="s">
        <v>12</v>
      </c>
      <c r="K404" s="339">
        <f>I404*J388</f>
        <v>0</v>
      </c>
      <c r="L404" s="204" t="s">
        <v>1</v>
      </c>
      <c r="M404" s="187"/>
      <c r="N404" s="187" t="s">
        <v>12</v>
      </c>
      <c r="O404" s="339">
        <f>M404*N388</f>
        <v>0</v>
      </c>
      <c r="P404" s="187" t="s">
        <v>1</v>
      </c>
      <c r="Q404" s="345">
        <f>C404+G404+K404+O404</f>
        <v>0</v>
      </c>
      <c r="R404" s="205" t="s">
        <v>1</v>
      </c>
      <c r="S404" s="346">
        <f>IF(Q404&gt;M381-1,1,0)</f>
        <v>0</v>
      </c>
      <c r="T404" s="185"/>
      <c r="U404" s="210"/>
      <c r="V404" s="211"/>
      <c r="W404" s="212"/>
    </row>
    <row r="405" spans="1:23" ht="22.5" customHeight="1">
      <c r="A405" s="232">
        <f t="shared" si="38"/>
        <v>45582</v>
      </c>
      <c r="B405" s="233" t="str">
        <f t="shared" si="36"/>
        <v>木</v>
      </c>
      <c r="C405" s="209"/>
      <c r="D405" s="185" t="s">
        <v>1</v>
      </c>
      <c r="E405" s="202"/>
      <c r="F405" s="187" t="s">
        <v>12</v>
      </c>
      <c r="G405" s="339">
        <f>E405*F388</f>
        <v>0</v>
      </c>
      <c r="H405" s="187" t="s">
        <v>1</v>
      </c>
      <c r="I405" s="203"/>
      <c r="J405" s="187" t="s">
        <v>12</v>
      </c>
      <c r="K405" s="339">
        <f>I405*J388</f>
        <v>0</v>
      </c>
      <c r="L405" s="204" t="s">
        <v>1</v>
      </c>
      <c r="M405" s="187"/>
      <c r="N405" s="187" t="s">
        <v>12</v>
      </c>
      <c r="O405" s="339">
        <f>M405*N388</f>
        <v>0</v>
      </c>
      <c r="P405" s="187" t="s">
        <v>1</v>
      </c>
      <c r="Q405" s="344">
        <f t="shared" ref="Q405:Q419" si="39">C405+G405+K405+O405</f>
        <v>0</v>
      </c>
      <c r="R405" s="205" t="s">
        <v>1</v>
      </c>
      <c r="S405" s="346">
        <f>IF(Q405&gt;M381-1,1,0)</f>
        <v>0</v>
      </c>
      <c r="T405" s="185"/>
      <c r="U405" s="210"/>
      <c r="V405" s="211"/>
      <c r="W405" s="212"/>
    </row>
    <row r="406" spans="1:23" ht="22.5" customHeight="1">
      <c r="A406" s="232">
        <f t="shared" si="38"/>
        <v>45583</v>
      </c>
      <c r="B406" s="233" t="str">
        <f t="shared" si="36"/>
        <v>金</v>
      </c>
      <c r="C406" s="209"/>
      <c r="D406" s="185" t="s">
        <v>1</v>
      </c>
      <c r="E406" s="202"/>
      <c r="F406" s="187" t="s">
        <v>12</v>
      </c>
      <c r="G406" s="339">
        <f>E406*F388</f>
        <v>0</v>
      </c>
      <c r="H406" s="187" t="s">
        <v>1</v>
      </c>
      <c r="I406" s="203"/>
      <c r="J406" s="187" t="s">
        <v>12</v>
      </c>
      <c r="K406" s="339">
        <f>I406*J388</f>
        <v>0</v>
      </c>
      <c r="L406" s="204" t="s">
        <v>1</v>
      </c>
      <c r="M406" s="187"/>
      <c r="N406" s="187" t="s">
        <v>12</v>
      </c>
      <c r="O406" s="339">
        <f>M406*N388</f>
        <v>0</v>
      </c>
      <c r="P406" s="187" t="s">
        <v>1</v>
      </c>
      <c r="Q406" s="344">
        <f t="shared" si="39"/>
        <v>0</v>
      </c>
      <c r="R406" s="205" t="s">
        <v>1</v>
      </c>
      <c r="S406" s="346">
        <f>IF(Q406&gt;M381-1,1,0)</f>
        <v>0</v>
      </c>
      <c r="T406" s="185"/>
      <c r="U406" s="210"/>
      <c r="V406" s="211"/>
      <c r="W406" s="212"/>
    </row>
    <row r="407" spans="1:23" ht="22.5" customHeight="1">
      <c r="A407" s="232">
        <f t="shared" si="38"/>
        <v>45584</v>
      </c>
      <c r="B407" s="233" t="str">
        <f t="shared" si="36"/>
        <v>土</v>
      </c>
      <c r="C407" s="209"/>
      <c r="D407" s="185" t="s">
        <v>1</v>
      </c>
      <c r="E407" s="202"/>
      <c r="F407" s="187" t="s">
        <v>12</v>
      </c>
      <c r="G407" s="339">
        <f>E407*F388</f>
        <v>0</v>
      </c>
      <c r="H407" s="187" t="s">
        <v>1</v>
      </c>
      <c r="I407" s="203"/>
      <c r="J407" s="187" t="s">
        <v>12</v>
      </c>
      <c r="K407" s="339">
        <f>I407*J388</f>
        <v>0</v>
      </c>
      <c r="L407" s="204" t="s">
        <v>1</v>
      </c>
      <c r="M407" s="187"/>
      <c r="N407" s="187" t="s">
        <v>12</v>
      </c>
      <c r="O407" s="339">
        <f>M407*N388</f>
        <v>0</v>
      </c>
      <c r="P407" s="187" t="s">
        <v>1</v>
      </c>
      <c r="Q407" s="344">
        <f t="shared" si="39"/>
        <v>0</v>
      </c>
      <c r="R407" s="205" t="s">
        <v>1</v>
      </c>
      <c r="S407" s="346">
        <f>IF(Q407&gt;M381-1,1,0)</f>
        <v>0</v>
      </c>
      <c r="T407" s="185"/>
      <c r="U407" s="210"/>
      <c r="V407" s="211"/>
      <c r="W407" s="212"/>
    </row>
    <row r="408" spans="1:23" ht="22.5" customHeight="1">
      <c r="A408" s="232">
        <f t="shared" si="38"/>
        <v>45585</v>
      </c>
      <c r="B408" s="233" t="str">
        <f t="shared" si="36"/>
        <v>日</v>
      </c>
      <c r="C408" s="209"/>
      <c r="D408" s="185" t="s">
        <v>1</v>
      </c>
      <c r="E408" s="202"/>
      <c r="F408" s="187" t="s">
        <v>12</v>
      </c>
      <c r="G408" s="339">
        <f>E408*F388</f>
        <v>0</v>
      </c>
      <c r="H408" s="187" t="s">
        <v>1</v>
      </c>
      <c r="I408" s="203"/>
      <c r="J408" s="187" t="s">
        <v>12</v>
      </c>
      <c r="K408" s="339">
        <f>I408*J388</f>
        <v>0</v>
      </c>
      <c r="L408" s="204" t="s">
        <v>1</v>
      </c>
      <c r="M408" s="187"/>
      <c r="N408" s="187" t="s">
        <v>12</v>
      </c>
      <c r="O408" s="339">
        <f>M408*N388</f>
        <v>0</v>
      </c>
      <c r="P408" s="187" t="s">
        <v>1</v>
      </c>
      <c r="Q408" s="344">
        <f t="shared" si="39"/>
        <v>0</v>
      </c>
      <c r="R408" s="205" t="s">
        <v>1</v>
      </c>
      <c r="S408" s="346">
        <f>IF(Q408&gt;M381-1,1,0)</f>
        <v>0</v>
      </c>
      <c r="T408" s="185"/>
      <c r="U408" s="210"/>
      <c r="V408" s="211"/>
      <c r="W408" s="212"/>
    </row>
    <row r="409" spans="1:23" ht="22.5" customHeight="1">
      <c r="A409" s="232">
        <f t="shared" si="38"/>
        <v>45586</v>
      </c>
      <c r="B409" s="233" t="str">
        <f t="shared" si="36"/>
        <v>月</v>
      </c>
      <c r="C409" s="209"/>
      <c r="D409" s="185" t="s">
        <v>1</v>
      </c>
      <c r="E409" s="202"/>
      <c r="F409" s="187" t="s">
        <v>12</v>
      </c>
      <c r="G409" s="339">
        <f>E409*F388</f>
        <v>0</v>
      </c>
      <c r="H409" s="187" t="s">
        <v>1</v>
      </c>
      <c r="I409" s="203"/>
      <c r="J409" s="187" t="s">
        <v>12</v>
      </c>
      <c r="K409" s="339">
        <f>I409*J388</f>
        <v>0</v>
      </c>
      <c r="L409" s="204" t="s">
        <v>1</v>
      </c>
      <c r="M409" s="187"/>
      <c r="N409" s="187" t="s">
        <v>12</v>
      </c>
      <c r="O409" s="339">
        <f>M409*N388</f>
        <v>0</v>
      </c>
      <c r="P409" s="187" t="s">
        <v>1</v>
      </c>
      <c r="Q409" s="344">
        <f t="shared" si="39"/>
        <v>0</v>
      </c>
      <c r="R409" s="205" t="s">
        <v>1</v>
      </c>
      <c r="S409" s="346">
        <f>IF(Q409&gt;M381-1,1,0)</f>
        <v>0</v>
      </c>
      <c r="T409" s="185"/>
      <c r="U409" s="210"/>
      <c r="V409" s="211"/>
      <c r="W409" s="212"/>
    </row>
    <row r="410" spans="1:23" ht="22.5" customHeight="1">
      <c r="A410" s="232">
        <f t="shared" si="38"/>
        <v>45587</v>
      </c>
      <c r="B410" s="233" t="str">
        <f t="shared" si="36"/>
        <v>火</v>
      </c>
      <c r="C410" s="209"/>
      <c r="D410" s="185" t="s">
        <v>1</v>
      </c>
      <c r="E410" s="202"/>
      <c r="F410" s="187" t="s">
        <v>12</v>
      </c>
      <c r="G410" s="339">
        <f>E410*F388</f>
        <v>0</v>
      </c>
      <c r="H410" s="187" t="s">
        <v>1</v>
      </c>
      <c r="I410" s="203"/>
      <c r="J410" s="187" t="s">
        <v>12</v>
      </c>
      <c r="K410" s="339">
        <f>I410*J388</f>
        <v>0</v>
      </c>
      <c r="L410" s="204" t="s">
        <v>1</v>
      </c>
      <c r="M410" s="187"/>
      <c r="N410" s="187" t="s">
        <v>12</v>
      </c>
      <c r="O410" s="339">
        <f>M410*N388</f>
        <v>0</v>
      </c>
      <c r="P410" s="187" t="s">
        <v>1</v>
      </c>
      <c r="Q410" s="344">
        <f t="shared" si="39"/>
        <v>0</v>
      </c>
      <c r="R410" s="205" t="s">
        <v>1</v>
      </c>
      <c r="S410" s="346">
        <f>IF(Q410&gt;M381-1,1,0)</f>
        <v>0</v>
      </c>
      <c r="T410" s="185"/>
      <c r="U410" s="210"/>
      <c r="V410" s="211"/>
      <c r="W410" s="212"/>
    </row>
    <row r="411" spans="1:23" ht="22.5" customHeight="1">
      <c r="A411" s="232">
        <f t="shared" si="38"/>
        <v>45588</v>
      </c>
      <c r="B411" s="233" t="str">
        <f t="shared" si="36"/>
        <v>水</v>
      </c>
      <c r="C411" s="209"/>
      <c r="D411" s="185" t="s">
        <v>1</v>
      </c>
      <c r="E411" s="202"/>
      <c r="F411" s="187" t="s">
        <v>12</v>
      </c>
      <c r="G411" s="339">
        <f>E411*F388</f>
        <v>0</v>
      </c>
      <c r="H411" s="187" t="s">
        <v>1</v>
      </c>
      <c r="I411" s="203"/>
      <c r="J411" s="187" t="s">
        <v>12</v>
      </c>
      <c r="K411" s="339">
        <f>I411*J388</f>
        <v>0</v>
      </c>
      <c r="L411" s="204" t="s">
        <v>1</v>
      </c>
      <c r="M411" s="187"/>
      <c r="N411" s="187" t="s">
        <v>12</v>
      </c>
      <c r="O411" s="339">
        <f>M411*N388</f>
        <v>0</v>
      </c>
      <c r="P411" s="187" t="s">
        <v>1</v>
      </c>
      <c r="Q411" s="344">
        <f t="shared" si="39"/>
        <v>0</v>
      </c>
      <c r="R411" s="205" t="s">
        <v>1</v>
      </c>
      <c r="S411" s="346">
        <f>IF(Q411&gt;M381-1,1,0)</f>
        <v>0</v>
      </c>
      <c r="T411" s="185"/>
      <c r="U411" s="210"/>
      <c r="V411" s="211"/>
      <c r="W411" s="212"/>
    </row>
    <row r="412" spans="1:23" ht="22.5" customHeight="1">
      <c r="A412" s="232">
        <f t="shared" si="38"/>
        <v>45589</v>
      </c>
      <c r="B412" s="233" t="str">
        <f t="shared" si="36"/>
        <v>木</v>
      </c>
      <c r="C412" s="209"/>
      <c r="D412" s="185" t="s">
        <v>1</v>
      </c>
      <c r="E412" s="202"/>
      <c r="F412" s="187" t="s">
        <v>12</v>
      </c>
      <c r="G412" s="339">
        <f>E412*F388</f>
        <v>0</v>
      </c>
      <c r="H412" s="187" t="s">
        <v>1</v>
      </c>
      <c r="I412" s="203"/>
      <c r="J412" s="187" t="s">
        <v>12</v>
      </c>
      <c r="K412" s="339">
        <f>I412*J388</f>
        <v>0</v>
      </c>
      <c r="L412" s="204" t="s">
        <v>1</v>
      </c>
      <c r="M412" s="187"/>
      <c r="N412" s="187" t="s">
        <v>12</v>
      </c>
      <c r="O412" s="339">
        <f>M412*N388</f>
        <v>0</v>
      </c>
      <c r="P412" s="187" t="s">
        <v>1</v>
      </c>
      <c r="Q412" s="344">
        <f t="shared" si="39"/>
        <v>0</v>
      </c>
      <c r="R412" s="205" t="s">
        <v>1</v>
      </c>
      <c r="S412" s="346">
        <f>IF(Q412&gt;M381-1,1,0)</f>
        <v>0</v>
      </c>
      <c r="T412" s="185"/>
      <c r="U412" s="210"/>
      <c r="V412" s="211"/>
      <c r="W412" s="212"/>
    </row>
    <row r="413" spans="1:23" ht="22.5" customHeight="1">
      <c r="A413" s="232">
        <f t="shared" si="38"/>
        <v>45590</v>
      </c>
      <c r="B413" s="233" t="str">
        <f t="shared" si="36"/>
        <v>金</v>
      </c>
      <c r="C413" s="209"/>
      <c r="D413" s="185" t="s">
        <v>1</v>
      </c>
      <c r="E413" s="202"/>
      <c r="F413" s="187" t="s">
        <v>12</v>
      </c>
      <c r="G413" s="339">
        <f>E413*F388</f>
        <v>0</v>
      </c>
      <c r="H413" s="187" t="s">
        <v>1</v>
      </c>
      <c r="I413" s="203"/>
      <c r="J413" s="187" t="s">
        <v>12</v>
      </c>
      <c r="K413" s="339">
        <f>I413*J388</f>
        <v>0</v>
      </c>
      <c r="L413" s="204" t="s">
        <v>1</v>
      </c>
      <c r="M413" s="187"/>
      <c r="N413" s="187" t="s">
        <v>12</v>
      </c>
      <c r="O413" s="339">
        <f>M413*N388</f>
        <v>0</v>
      </c>
      <c r="P413" s="187" t="s">
        <v>1</v>
      </c>
      <c r="Q413" s="344">
        <f t="shared" si="39"/>
        <v>0</v>
      </c>
      <c r="R413" s="205" t="s">
        <v>1</v>
      </c>
      <c r="S413" s="346">
        <f>IF(Q413&gt;M381-1,1,0)</f>
        <v>0</v>
      </c>
      <c r="T413" s="185"/>
      <c r="U413" s="210"/>
      <c r="V413" s="211"/>
      <c r="W413" s="212"/>
    </row>
    <row r="414" spans="1:23" ht="22.5" customHeight="1">
      <c r="A414" s="232">
        <f t="shared" si="38"/>
        <v>45591</v>
      </c>
      <c r="B414" s="233" t="str">
        <f t="shared" si="36"/>
        <v>土</v>
      </c>
      <c r="C414" s="209"/>
      <c r="D414" s="185" t="s">
        <v>1</v>
      </c>
      <c r="E414" s="202"/>
      <c r="F414" s="187" t="s">
        <v>12</v>
      </c>
      <c r="G414" s="339">
        <f>E414*F388</f>
        <v>0</v>
      </c>
      <c r="H414" s="187" t="s">
        <v>1</v>
      </c>
      <c r="I414" s="203"/>
      <c r="J414" s="187" t="s">
        <v>12</v>
      </c>
      <c r="K414" s="339">
        <f>I414*J388</f>
        <v>0</v>
      </c>
      <c r="L414" s="204" t="s">
        <v>1</v>
      </c>
      <c r="M414" s="187"/>
      <c r="N414" s="187" t="s">
        <v>12</v>
      </c>
      <c r="O414" s="339">
        <f>M414*N388</f>
        <v>0</v>
      </c>
      <c r="P414" s="187" t="s">
        <v>1</v>
      </c>
      <c r="Q414" s="344">
        <f t="shared" si="39"/>
        <v>0</v>
      </c>
      <c r="R414" s="205" t="s">
        <v>1</v>
      </c>
      <c r="S414" s="346">
        <f>IF(Q414&gt;M381-1,1,0)</f>
        <v>0</v>
      </c>
      <c r="T414" s="185"/>
      <c r="U414" s="210"/>
      <c r="V414" s="211"/>
      <c r="W414" s="212"/>
    </row>
    <row r="415" spans="1:23" ht="22.5" customHeight="1">
      <c r="A415" s="232">
        <f t="shared" si="38"/>
        <v>45592</v>
      </c>
      <c r="B415" s="233" t="str">
        <f t="shared" si="36"/>
        <v>日</v>
      </c>
      <c r="C415" s="209"/>
      <c r="D415" s="185" t="s">
        <v>1</v>
      </c>
      <c r="E415" s="202"/>
      <c r="F415" s="187" t="s">
        <v>12</v>
      </c>
      <c r="G415" s="339">
        <f>E415*F388</f>
        <v>0</v>
      </c>
      <c r="H415" s="187" t="s">
        <v>1</v>
      </c>
      <c r="I415" s="203"/>
      <c r="J415" s="187" t="s">
        <v>12</v>
      </c>
      <c r="K415" s="339">
        <f>I415*J388</f>
        <v>0</v>
      </c>
      <c r="L415" s="204" t="s">
        <v>1</v>
      </c>
      <c r="M415" s="187"/>
      <c r="N415" s="187" t="s">
        <v>12</v>
      </c>
      <c r="O415" s="339">
        <f>M415*N388</f>
        <v>0</v>
      </c>
      <c r="P415" s="187" t="s">
        <v>1</v>
      </c>
      <c r="Q415" s="344">
        <f t="shared" si="39"/>
        <v>0</v>
      </c>
      <c r="R415" s="205" t="s">
        <v>1</v>
      </c>
      <c r="S415" s="346">
        <f>IF(Q415&gt;M381-1,1,0)</f>
        <v>0</v>
      </c>
      <c r="T415" s="185"/>
      <c r="U415" s="210"/>
      <c r="V415" s="211"/>
      <c r="W415" s="212"/>
    </row>
    <row r="416" spans="1:23" ht="22.5" customHeight="1">
      <c r="A416" s="232">
        <f t="shared" si="38"/>
        <v>45593</v>
      </c>
      <c r="B416" s="233" t="str">
        <f t="shared" si="36"/>
        <v>月</v>
      </c>
      <c r="C416" s="209"/>
      <c r="D416" s="185" t="s">
        <v>1</v>
      </c>
      <c r="E416" s="202"/>
      <c r="F416" s="187" t="s">
        <v>12</v>
      </c>
      <c r="G416" s="339">
        <f>E416*F388</f>
        <v>0</v>
      </c>
      <c r="H416" s="187" t="s">
        <v>1</v>
      </c>
      <c r="I416" s="203"/>
      <c r="J416" s="187" t="s">
        <v>12</v>
      </c>
      <c r="K416" s="339">
        <f>I416*J388</f>
        <v>0</v>
      </c>
      <c r="L416" s="204" t="s">
        <v>1</v>
      </c>
      <c r="M416" s="187"/>
      <c r="N416" s="187" t="s">
        <v>12</v>
      </c>
      <c r="O416" s="339">
        <f>M416*N388</f>
        <v>0</v>
      </c>
      <c r="P416" s="187" t="s">
        <v>1</v>
      </c>
      <c r="Q416" s="344">
        <f t="shared" si="39"/>
        <v>0</v>
      </c>
      <c r="R416" s="205" t="s">
        <v>1</v>
      </c>
      <c r="S416" s="346">
        <f>IF(Q416&gt;M381-1,1,0)</f>
        <v>0</v>
      </c>
      <c r="T416" s="185"/>
      <c r="U416" s="210"/>
      <c r="V416" s="211"/>
      <c r="W416" s="212"/>
    </row>
    <row r="417" spans="1:23" ht="22.5" customHeight="1">
      <c r="A417" s="232">
        <f>IF(A416=EOMONTH('2024'!$C$11,0),"",A416+1)</f>
        <v>45594</v>
      </c>
      <c r="B417" s="233" t="str">
        <f t="shared" si="36"/>
        <v>火</v>
      </c>
      <c r="C417" s="209"/>
      <c r="D417" s="185" t="s">
        <v>1</v>
      </c>
      <c r="E417" s="202"/>
      <c r="F417" s="187" t="s">
        <v>12</v>
      </c>
      <c r="G417" s="339">
        <f>E417*F388</f>
        <v>0</v>
      </c>
      <c r="H417" s="187" t="s">
        <v>1</v>
      </c>
      <c r="I417" s="203"/>
      <c r="J417" s="187" t="s">
        <v>12</v>
      </c>
      <c r="K417" s="339">
        <f>I417*J388</f>
        <v>0</v>
      </c>
      <c r="L417" s="204" t="s">
        <v>1</v>
      </c>
      <c r="M417" s="187"/>
      <c r="N417" s="187" t="s">
        <v>12</v>
      </c>
      <c r="O417" s="339">
        <f>M417*N388</f>
        <v>0</v>
      </c>
      <c r="P417" s="187" t="s">
        <v>1</v>
      </c>
      <c r="Q417" s="344">
        <f t="shared" si="39"/>
        <v>0</v>
      </c>
      <c r="R417" s="205" t="s">
        <v>1</v>
      </c>
      <c r="S417" s="346">
        <f>IF(Q417&gt;M381-1,1,0)</f>
        <v>0</v>
      </c>
      <c r="T417" s="185"/>
      <c r="U417" s="210"/>
      <c r="V417" s="211"/>
      <c r="W417" s="212"/>
    </row>
    <row r="418" spans="1:23" ht="22.5" customHeight="1">
      <c r="A418" s="232">
        <f>IF(OR(A417="",A417=EOMONTH('2024'!$C$11,0)),"",A417+1)</f>
        <v>45595</v>
      </c>
      <c r="B418" s="233" t="str">
        <f t="shared" si="36"/>
        <v>水</v>
      </c>
      <c r="C418" s="209"/>
      <c r="D418" s="185" t="s">
        <v>1</v>
      </c>
      <c r="E418" s="202"/>
      <c r="F418" s="187" t="s">
        <v>12</v>
      </c>
      <c r="G418" s="339">
        <f>E418*F388</f>
        <v>0</v>
      </c>
      <c r="H418" s="187" t="s">
        <v>1</v>
      </c>
      <c r="I418" s="203"/>
      <c r="J418" s="187" t="s">
        <v>12</v>
      </c>
      <c r="K418" s="339">
        <f>I418*J388</f>
        <v>0</v>
      </c>
      <c r="L418" s="204" t="s">
        <v>1</v>
      </c>
      <c r="M418" s="187"/>
      <c r="N418" s="187" t="s">
        <v>12</v>
      </c>
      <c r="O418" s="339">
        <f>M418*N388</f>
        <v>0</v>
      </c>
      <c r="P418" s="187" t="s">
        <v>1</v>
      </c>
      <c r="Q418" s="344">
        <f t="shared" si="39"/>
        <v>0</v>
      </c>
      <c r="R418" s="205" t="s">
        <v>1</v>
      </c>
      <c r="S418" s="346">
        <f>IF(Q418&gt;M381-1,1,0)</f>
        <v>0</v>
      </c>
      <c r="T418" s="185"/>
      <c r="U418" s="210"/>
      <c r="V418" s="211"/>
      <c r="W418" s="212"/>
    </row>
    <row r="419" spans="1:23" ht="22.5" customHeight="1" thickBot="1">
      <c r="A419" s="232">
        <f>IF(OR(A418="",A418=EOMONTH('2024'!$C$11,0)),"",A418+1)</f>
        <v>45596</v>
      </c>
      <c r="B419" s="233" t="str">
        <f t="shared" si="36"/>
        <v>木</v>
      </c>
      <c r="C419" s="209"/>
      <c r="D419" s="185" t="s">
        <v>1</v>
      </c>
      <c r="E419" s="202"/>
      <c r="F419" s="187" t="s">
        <v>12</v>
      </c>
      <c r="G419" s="339">
        <f>E419*F388</f>
        <v>0</v>
      </c>
      <c r="H419" s="187" t="s">
        <v>1</v>
      </c>
      <c r="I419" s="216"/>
      <c r="J419" s="217" t="s">
        <v>12</v>
      </c>
      <c r="K419" s="342">
        <f>I419*J388</f>
        <v>0</v>
      </c>
      <c r="L419" s="218" t="s">
        <v>1</v>
      </c>
      <c r="M419" s="187"/>
      <c r="N419" s="187" t="s">
        <v>12</v>
      </c>
      <c r="O419" s="339">
        <f>M419*N388</f>
        <v>0</v>
      </c>
      <c r="P419" s="187" t="s">
        <v>1</v>
      </c>
      <c r="Q419" s="344">
        <f t="shared" si="39"/>
        <v>0</v>
      </c>
      <c r="R419" s="205" t="s">
        <v>1</v>
      </c>
      <c r="S419" s="346">
        <f>IF(Q419&gt;M381-1,1,0)</f>
        <v>0</v>
      </c>
      <c r="T419" s="219"/>
      <c r="U419" s="220"/>
      <c r="V419" s="221"/>
      <c r="W419" s="222"/>
    </row>
    <row r="420" spans="1:23" ht="22.5" customHeight="1" thickTop="1" thickBot="1">
      <c r="A420" s="250" t="s">
        <v>60</v>
      </c>
      <c r="B420" s="251"/>
      <c r="C420" s="341">
        <f>COUNT(C389:C419)</f>
        <v>0</v>
      </c>
      <c r="D420" s="223" t="s">
        <v>176</v>
      </c>
      <c r="E420" s="224" t="s">
        <v>176</v>
      </c>
      <c r="F420" s="223"/>
      <c r="G420" s="223"/>
      <c r="H420" s="223" t="s">
        <v>176</v>
      </c>
      <c r="I420" s="227" t="s">
        <v>176</v>
      </c>
      <c r="J420" s="223"/>
      <c r="K420" s="223"/>
      <c r="L420" s="225" t="s">
        <v>176</v>
      </c>
      <c r="M420" s="223" t="s">
        <v>176</v>
      </c>
      <c r="N420" s="223"/>
      <c r="O420" s="223"/>
      <c r="P420" s="225" t="s">
        <v>176</v>
      </c>
      <c r="Q420" s="341">
        <f>SUM(Q389:Q403,Q404:Q419)</f>
        <v>0</v>
      </c>
      <c r="R420" s="226" t="s">
        <v>176</v>
      </c>
      <c r="S420" s="347">
        <f>SUM(S389:S419)</f>
        <v>0</v>
      </c>
      <c r="T420" s="223"/>
      <c r="U420" s="231"/>
      <c r="V420" s="228"/>
      <c r="W420" s="226"/>
    </row>
    <row r="421" spans="1:23" s="173" customFormat="1" ht="22.5" customHeight="1">
      <c r="A421" s="172"/>
      <c r="B421" s="172"/>
      <c r="C421" s="144">
        <f>'2024'!$A$1</f>
        <v>2024</v>
      </c>
      <c r="D421" s="172" t="s">
        <v>0</v>
      </c>
      <c r="E421" s="172"/>
      <c r="F421" s="172"/>
      <c r="G421" s="174"/>
      <c r="H421" s="172" t="s">
        <v>0</v>
      </c>
      <c r="I421" s="172"/>
      <c r="J421" s="172"/>
      <c r="K421" s="174"/>
      <c r="L421" s="172" t="s">
        <v>0</v>
      </c>
      <c r="M421" s="172"/>
      <c r="N421" s="172"/>
      <c r="O421" s="172">
        <v>11</v>
      </c>
      <c r="P421" s="172" t="s">
        <v>0</v>
      </c>
      <c r="Q421" s="173" t="s">
        <v>61</v>
      </c>
      <c r="R421" s="172"/>
    </row>
    <row r="422" spans="1:23" ht="22.5" customHeight="1" thickBot="1">
      <c r="G422" s="178"/>
      <c r="K422" s="178"/>
      <c r="O422" s="178"/>
    </row>
    <row r="423" spans="1:23" ht="22.5" customHeight="1" thickBot="1">
      <c r="B423" s="234" t="s">
        <v>52</v>
      </c>
      <c r="C423" s="235"/>
      <c r="D423" s="235"/>
      <c r="E423" s="235"/>
      <c r="F423" s="235"/>
      <c r="G423" s="181" t="s">
        <v>1</v>
      </c>
      <c r="I423" s="234" t="s">
        <v>56</v>
      </c>
      <c r="J423" s="235"/>
      <c r="K423" s="235"/>
      <c r="L423" s="235"/>
      <c r="M423" s="235">
        <v>99999</v>
      </c>
      <c r="N423" s="235"/>
      <c r="O423" s="235"/>
      <c r="P423" s="235"/>
      <c r="Q423" s="182" t="s">
        <v>1</v>
      </c>
      <c r="S423" s="234" t="s">
        <v>62</v>
      </c>
      <c r="T423" s="235"/>
      <c r="U423" s="235"/>
      <c r="V423" s="235"/>
      <c r="W423" s="336" t="e">
        <f>S426/C462</f>
        <v>#DIV/0!</v>
      </c>
    </row>
    <row r="425" spans="1:23" ht="22.5" customHeight="1">
      <c r="B425" s="183"/>
      <c r="Q425" s="245" t="s">
        <v>58</v>
      </c>
      <c r="R425" s="246"/>
      <c r="S425" s="186" t="s">
        <v>59</v>
      </c>
      <c r="T425" s="175"/>
    </row>
    <row r="426" spans="1:23" ht="22.5" customHeight="1">
      <c r="B426" s="183"/>
      <c r="Q426" s="337" t="e">
        <f>Q462/C462</f>
        <v>#DIV/0!</v>
      </c>
      <c r="R426" s="187" t="s">
        <v>1</v>
      </c>
      <c r="S426" s="338">
        <f>SUM(S431:S461)</f>
        <v>0</v>
      </c>
      <c r="T426" s="179"/>
    </row>
    <row r="427" spans="1:23" ht="22.5" customHeight="1" thickBot="1">
      <c r="B427" s="183"/>
      <c r="Q427" s="179"/>
      <c r="R427" s="175"/>
      <c r="S427" s="179"/>
      <c r="T427" s="179"/>
    </row>
    <row r="428" spans="1:23" ht="22.5" customHeight="1" thickBot="1">
      <c r="E428" s="247" t="s">
        <v>172</v>
      </c>
      <c r="F428" s="248"/>
      <c r="G428" s="248"/>
      <c r="H428" s="248"/>
      <c r="I428" s="248" t="s">
        <v>173</v>
      </c>
      <c r="J428" s="248"/>
      <c r="K428" s="248"/>
      <c r="L428" s="248"/>
      <c r="M428" s="248" t="s">
        <v>174</v>
      </c>
      <c r="N428" s="248"/>
      <c r="O428" s="248"/>
      <c r="P428" s="249"/>
      <c r="Q428" s="234" t="s">
        <v>43</v>
      </c>
      <c r="R428" s="240"/>
    </row>
    <row r="429" spans="1:23" s="193" customFormat="1" ht="22.5" customHeight="1" thickBot="1">
      <c r="A429" s="189"/>
      <c r="B429" s="189"/>
      <c r="C429" s="252" t="s">
        <v>5</v>
      </c>
      <c r="D429" s="253"/>
      <c r="E429" s="256"/>
      <c r="F429" s="257"/>
      <c r="G429" s="257"/>
      <c r="H429" s="257"/>
      <c r="I429" s="258"/>
      <c r="J429" s="257"/>
      <c r="K429" s="257"/>
      <c r="L429" s="259"/>
      <c r="M429" s="257"/>
      <c r="N429" s="257"/>
      <c r="O429" s="257"/>
      <c r="P429" s="260"/>
      <c r="Q429" s="241" t="s">
        <v>57</v>
      </c>
      <c r="R429" s="242"/>
      <c r="S429" s="190" t="s">
        <v>175</v>
      </c>
      <c r="T429" s="191" t="s">
        <v>6</v>
      </c>
      <c r="U429" s="229" t="s">
        <v>53</v>
      </c>
      <c r="V429" s="236" t="s">
        <v>7</v>
      </c>
      <c r="W429" s="237"/>
    </row>
    <row r="430" spans="1:23" s="175" customFormat="1" ht="22.5" customHeight="1" thickBot="1">
      <c r="A430" s="180" t="s">
        <v>8</v>
      </c>
      <c r="B430" s="188" t="s">
        <v>9</v>
      </c>
      <c r="C430" s="254"/>
      <c r="D430" s="255"/>
      <c r="E430" s="194" t="s">
        <v>10</v>
      </c>
      <c r="F430" s="261"/>
      <c r="G430" s="261"/>
      <c r="H430" s="195" t="s">
        <v>1</v>
      </c>
      <c r="I430" s="196" t="s">
        <v>10</v>
      </c>
      <c r="J430" s="261"/>
      <c r="K430" s="261"/>
      <c r="L430" s="197" t="s">
        <v>1</v>
      </c>
      <c r="M430" s="195" t="s">
        <v>10</v>
      </c>
      <c r="N430" s="261"/>
      <c r="O430" s="261"/>
      <c r="P430" s="195" t="s">
        <v>1</v>
      </c>
      <c r="Q430" s="243"/>
      <c r="R430" s="244"/>
      <c r="S430" s="198" t="s">
        <v>55</v>
      </c>
      <c r="T430" s="199"/>
      <c r="U430" s="230" t="s">
        <v>176</v>
      </c>
      <c r="V430" s="238"/>
      <c r="W430" s="239"/>
    </row>
    <row r="431" spans="1:23" ht="22.5" customHeight="1">
      <c r="A431" s="232">
        <f>'2024'!C12</f>
        <v>45597</v>
      </c>
      <c r="B431" s="233" t="str">
        <f t="shared" ref="B431:B461" si="40">TEXT(A431,"aaa")</f>
        <v>金</v>
      </c>
      <c r="C431" s="201"/>
      <c r="D431" s="185" t="s">
        <v>1</v>
      </c>
      <c r="E431" s="202"/>
      <c r="F431" s="187" t="s">
        <v>12</v>
      </c>
      <c r="G431" s="339">
        <f>F430*E431</f>
        <v>0</v>
      </c>
      <c r="H431" s="187" t="s">
        <v>1</v>
      </c>
      <c r="I431" s="203"/>
      <c r="J431" s="187" t="s">
        <v>12</v>
      </c>
      <c r="K431" s="339">
        <f>J430*I431</f>
        <v>0</v>
      </c>
      <c r="L431" s="204" t="s">
        <v>1</v>
      </c>
      <c r="M431" s="187"/>
      <c r="N431" s="187" t="s">
        <v>12</v>
      </c>
      <c r="O431" s="339">
        <f>N430*M431</f>
        <v>0</v>
      </c>
      <c r="P431" s="187" t="s">
        <v>1</v>
      </c>
      <c r="Q431" s="343">
        <f>C431+G431+K431+O431</f>
        <v>0</v>
      </c>
      <c r="R431" s="205" t="s">
        <v>1</v>
      </c>
      <c r="S431" s="346">
        <f>IF(Q431&gt;M423-1,1,0)</f>
        <v>0</v>
      </c>
      <c r="T431" s="187"/>
      <c r="U431" s="206"/>
      <c r="V431" s="207"/>
      <c r="W431" s="208"/>
    </row>
    <row r="432" spans="1:23" ht="22.5" customHeight="1">
      <c r="A432" s="232">
        <f>A431+1</f>
        <v>45598</v>
      </c>
      <c r="B432" s="233" t="str">
        <f t="shared" si="40"/>
        <v>土</v>
      </c>
      <c r="C432" s="209"/>
      <c r="D432" s="185" t="s">
        <v>1</v>
      </c>
      <c r="E432" s="202"/>
      <c r="F432" s="187" t="s">
        <v>12</v>
      </c>
      <c r="G432" s="339">
        <f>F430*E432</f>
        <v>0</v>
      </c>
      <c r="H432" s="187" t="s">
        <v>1</v>
      </c>
      <c r="I432" s="203"/>
      <c r="J432" s="187" t="s">
        <v>12</v>
      </c>
      <c r="K432" s="339">
        <f>J430*I432</f>
        <v>0</v>
      </c>
      <c r="L432" s="204" t="s">
        <v>1</v>
      </c>
      <c r="M432" s="187"/>
      <c r="N432" s="187" t="s">
        <v>12</v>
      </c>
      <c r="O432" s="339">
        <f>N430*M432</f>
        <v>0</v>
      </c>
      <c r="P432" s="187" t="s">
        <v>1</v>
      </c>
      <c r="Q432" s="344">
        <f t="shared" ref="Q432:Q445" si="41">C432+G432+K432+O432</f>
        <v>0</v>
      </c>
      <c r="R432" s="205" t="s">
        <v>1</v>
      </c>
      <c r="S432" s="346">
        <f>IF(Q432&gt;M423-1,1,0)</f>
        <v>0</v>
      </c>
      <c r="T432" s="185"/>
      <c r="U432" s="210"/>
      <c r="V432" s="211"/>
      <c r="W432" s="212"/>
    </row>
    <row r="433" spans="1:23" ht="22.5" customHeight="1">
      <c r="A433" s="232">
        <f t="shared" ref="A433:A458" si="42">A432+1</f>
        <v>45599</v>
      </c>
      <c r="B433" s="233" t="str">
        <f t="shared" si="40"/>
        <v>日</v>
      </c>
      <c r="C433" s="209"/>
      <c r="D433" s="185" t="s">
        <v>1</v>
      </c>
      <c r="E433" s="202"/>
      <c r="F433" s="187" t="s">
        <v>12</v>
      </c>
      <c r="G433" s="339">
        <f>F430*E433</f>
        <v>0</v>
      </c>
      <c r="H433" s="187" t="s">
        <v>1</v>
      </c>
      <c r="I433" s="203"/>
      <c r="J433" s="187" t="s">
        <v>12</v>
      </c>
      <c r="K433" s="339">
        <f>J430*I433</f>
        <v>0</v>
      </c>
      <c r="L433" s="204" t="s">
        <v>1</v>
      </c>
      <c r="M433" s="187"/>
      <c r="N433" s="187" t="s">
        <v>12</v>
      </c>
      <c r="O433" s="339">
        <f>N430*M433</f>
        <v>0</v>
      </c>
      <c r="P433" s="187" t="s">
        <v>1</v>
      </c>
      <c r="Q433" s="344">
        <f t="shared" si="41"/>
        <v>0</v>
      </c>
      <c r="R433" s="205" t="s">
        <v>1</v>
      </c>
      <c r="S433" s="346">
        <f>IF(Q433&gt;M423-1,1,0)</f>
        <v>0</v>
      </c>
      <c r="T433" s="185"/>
      <c r="U433" s="210"/>
      <c r="V433" s="211"/>
      <c r="W433" s="212"/>
    </row>
    <row r="434" spans="1:23" ht="22.5" customHeight="1">
      <c r="A434" s="232">
        <f t="shared" si="42"/>
        <v>45600</v>
      </c>
      <c r="B434" s="233" t="str">
        <f t="shared" si="40"/>
        <v>月</v>
      </c>
      <c r="C434" s="209"/>
      <c r="D434" s="185" t="s">
        <v>1</v>
      </c>
      <c r="E434" s="202"/>
      <c r="F434" s="187" t="s">
        <v>12</v>
      </c>
      <c r="G434" s="339">
        <f>F430*E434</f>
        <v>0</v>
      </c>
      <c r="H434" s="187" t="s">
        <v>1</v>
      </c>
      <c r="I434" s="203"/>
      <c r="J434" s="187" t="s">
        <v>12</v>
      </c>
      <c r="K434" s="339">
        <f>J430*I434</f>
        <v>0</v>
      </c>
      <c r="L434" s="204" t="s">
        <v>1</v>
      </c>
      <c r="M434" s="187"/>
      <c r="N434" s="187" t="s">
        <v>12</v>
      </c>
      <c r="O434" s="339">
        <f>N430*M434</f>
        <v>0</v>
      </c>
      <c r="P434" s="187" t="s">
        <v>1</v>
      </c>
      <c r="Q434" s="344">
        <f t="shared" si="41"/>
        <v>0</v>
      </c>
      <c r="R434" s="205" t="s">
        <v>1</v>
      </c>
      <c r="S434" s="346">
        <f>IF(Q434&gt;M423-1,1,0)</f>
        <v>0</v>
      </c>
      <c r="T434" s="185"/>
      <c r="U434" s="210"/>
      <c r="V434" s="211"/>
      <c r="W434" s="212"/>
    </row>
    <row r="435" spans="1:23" ht="22.5" customHeight="1">
      <c r="A435" s="232">
        <f t="shared" si="42"/>
        <v>45601</v>
      </c>
      <c r="B435" s="233" t="str">
        <f t="shared" si="40"/>
        <v>火</v>
      </c>
      <c r="C435" s="209"/>
      <c r="D435" s="185" t="s">
        <v>1</v>
      </c>
      <c r="E435" s="202"/>
      <c r="F435" s="187" t="s">
        <v>12</v>
      </c>
      <c r="G435" s="339">
        <f>F430*E435</f>
        <v>0</v>
      </c>
      <c r="H435" s="187" t="s">
        <v>1</v>
      </c>
      <c r="I435" s="203"/>
      <c r="J435" s="187" t="s">
        <v>12</v>
      </c>
      <c r="K435" s="339">
        <f>J430*I435</f>
        <v>0</v>
      </c>
      <c r="L435" s="204" t="s">
        <v>1</v>
      </c>
      <c r="M435" s="187"/>
      <c r="N435" s="187" t="s">
        <v>12</v>
      </c>
      <c r="O435" s="339">
        <f>N430*M435</f>
        <v>0</v>
      </c>
      <c r="P435" s="187" t="s">
        <v>1</v>
      </c>
      <c r="Q435" s="344">
        <f t="shared" si="41"/>
        <v>0</v>
      </c>
      <c r="R435" s="205" t="s">
        <v>1</v>
      </c>
      <c r="S435" s="346">
        <f>IF(Q435&gt;M423-1,1,0)</f>
        <v>0</v>
      </c>
      <c r="T435" s="185"/>
      <c r="U435" s="210"/>
      <c r="V435" s="211"/>
      <c r="W435" s="212"/>
    </row>
    <row r="436" spans="1:23" ht="22.5" customHeight="1">
      <c r="A436" s="232">
        <f t="shared" si="42"/>
        <v>45602</v>
      </c>
      <c r="B436" s="233" t="str">
        <f t="shared" si="40"/>
        <v>水</v>
      </c>
      <c r="C436" s="209"/>
      <c r="D436" s="185" t="s">
        <v>1</v>
      </c>
      <c r="E436" s="202"/>
      <c r="F436" s="187" t="s">
        <v>12</v>
      </c>
      <c r="G436" s="339">
        <f>E436*F430</f>
        <v>0</v>
      </c>
      <c r="H436" s="187" t="s">
        <v>1</v>
      </c>
      <c r="I436" s="203"/>
      <c r="J436" s="187" t="s">
        <v>12</v>
      </c>
      <c r="K436" s="339">
        <f>I436*J430</f>
        <v>0</v>
      </c>
      <c r="L436" s="204" t="s">
        <v>1</v>
      </c>
      <c r="M436" s="187"/>
      <c r="N436" s="187" t="s">
        <v>12</v>
      </c>
      <c r="O436" s="339">
        <f>M436*N430</f>
        <v>0</v>
      </c>
      <c r="P436" s="187" t="s">
        <v>1</v>
      </c>
      <c r="Q436" s="344">
        <f t="shared" si="41"/>
        <v>0</v>
      </c>
      <c r="R436" s="205" t="s">
        <v>1</v>
      </c>
      <c r="S436" s="346">
        <f>IF(Q436&gt;M423-1,1,0)</f>
        <v>0</v>
      </c>
      <c r="T436" s="185"/>
      <c r="U436" s="210"/>
      <c r="V436" s="211"/>
      <c r="W436" s="212"/>
    </row>
    <row r="437" spans="1:23" ht="22.5" customHeight="1">
      <c r="A437" s="232">
        <f t="shared" si="42"/>
        <v>45603</v>
      </c>
      <c r="B437" s="233" t="str">
        <f t="shared" si="40"/>
        <v>木</v>
      </c>
      <c r="C437" s="209"/>
      <c r="D437" s="185" t="s">
        <v>1</v>
      </c>
      <c r="E437" s="202"/>
      <c r="F437" s="187" t="s">
        <v>12</v>
      </c>
      <c r="G437" s="339">
        <f>E437*F430</f>
        <v>0</v>
      </c>
      <c r="H437" s="187" t="s">
        <v>1</v>
      </c>
      <c r="I437" s="203"/>
      <c r="J437" s="187" t="s">
        <v>12</v>
      </c>
      <c r="K437" s="339">
        <f>I437*J430</f>
        <v>0</v>
      </c>
      <c r="L437" s="204" t="s">
        <v>1</v>
      </c>
      <c r="M437" s="187"/>
      <c r="N437" s="187" t="s">
        <v>12</v>
      </c>
      <c r="O437" s="339">
        <f>M437*N430</f>
        <v>0</v>
      </c>
      <c r="P437" s="187" t="s">
        <v>1</v>
      </c>
      <c r="Q437" s="344">
        <f t="shared" si="41"/>
        <v>0</v>
      </c>
      <c r="R437" s="205" t="s">
        <v>1</v>
      </c>
      <c r="S437" s="346">
        <f>IF(Q437&gt;M423-1,1,0)</f>
        <v>0</v>
      </c>
      <c r="T437" s="185"/>
      <c r="U437" s="210"/>
      <c r="V437" s="211"/>
      <c r="W437" s="212"/>
    </row>
    <row r="438" spans="1:23" ht="22.5" customHeight="1">
      <c r="A438" s="232">
        <f t="shared" si="42"/>
        <v>45604</v>
      </c>
      <c r="B438" s="233" t="str">
        <f t="shared" si="40"/>
        <v>金</v>
      </c>
      <c r="C438" s="209"/>
      <c r="D438" s="185" t="s">
        <v>1</v>
      </c>
      <c r="E438" s="202"/>
      <c r="F438" s="187" t="s">
        <v>12</v>
      </c>
      <c r="G438" s="339">
        <f>E438*F430</f>
        <v>0</v>
      </c>
      <c r="H438" s="187" t="s">
        <v>1</v>
      </c>
      <c r="I438" s="203"/>
      <c r="J438" s="187" t="s">
        <v>12</v>
      </c>
      <c r="K438" s="339">
        <f>I438*J430</f>
        <v>0</v>
      </c>
      <c r="L438" s="204" t="s">
        <v>1</v>
      </c>
      <c r="M438" s="187"/>
      <c r="N438" s="187" t="s">
        <v>12</v>
      </c>
      <c r="O438" s="339">
        <f>M438*N430</f>
        <v>0</v>
      </c>
      <c r="P438" s="187" t="s">
        <v>1</v>
      </c>
      <c r="Q438" s="344">
        <f t="shared" si="41"/>
        <v>0</v>
      </c>
      <c r="R438" s="205" t="s">
        <v>1</v>
      </c>
      <c r="S438" s="346">
        <f>IF(Q438&gt;M423-1,1,0)</f>
        <v>0</v>
      </c>
      <c r="T438" s="185"/>
      <c r="U438" s="210"/>
      <c r="V438" s="211"/>
      <c r="W438" s="212"/>
    </row>
    <row r="439" spans="1:23" ht="22.5" customHeight="1">
      <c r="A439" s="232">
        <f t="shared" si="42"/>
        <v>45605</v>
      </c>
      <c r="B439" s="233" t="str">
        <f t="shared" si="40"/>
        <v>土</v>
      </c>
      <c r="C439" s="209"/>
      <c r="D439" s="185" t="s">
        <v>1</v>
      </c>
      <c r="E439" s="202"/>
      <c r="F439" s="187" t="s">
        <v>12</v>
      </c>
      <c r="G439" s="339">
        <f>E439*F430</f>
        <v>0</v>
      </c>
      <c r="H439" s="187" t="s">
        <v>1</v>
      </c>
      <c r="I439" s="203"/>
      <c r="J439" s="187" t="s">
        <v>12</v>
      </c>
      <c r="K439" s="339">
        <f>I439*J430</f>
        <v>0</v>
      </c>
      <c r="L439" s="204" t="s">
        <v>1</v>
      </c>
      <c r="M439" s="187"/>
      <c r="N439" s="187" t="s">
        <v>12</v>
      </c>
      <c r="O439" s="339">
        <f>M439*N430</f>
        <v>0</v>
      </c>
      <c r="P439" s="187" t="s">
        <v>1</v>
      </c>
      <c r="Q439" s="344">
        <f t="shared" si="41"/>
        <v>0</v>
      </c>
      <c r="R439" s="205" t="s">
        <v>1</v>
      </c>
      <c r="S439" s="346">
        <f>IF(Q439&gt;M423-1,1,0)</f>
        <v>0</v>
      </c>
      <c r="T439" s="185"/>
      <c r="U439" s="210"/>
      <c r="V439" s="211"/>
      <c r="W439" s="212"/>
    </row>
    <row r="440" spans="1:23" ht="22.5" customHeight="1">
      <c r="A440" s="232">
        <f t="shared" si="42"/>
        <v>45606</v>
      </c>
      <c r="B440" s="233" t="str">
        <f t="shared" si="40"/>
        <v>日</v>
      </c>
      <c r="C440" s="209"/>
      <c r="D440" s="185" t="s">
        <v>1</v>
      </c>
      <c r="E440" s="202"/>
      <c r="F440" s="187" t="s">
        <v>12</v>
      </c>
      <c r="G440" s="339">
        <f>E440*F430</f>
        <v>0</v>
      </c>
      <c r="H440" s="187" t="s">
        <v>1</v>
      </c>
      <c r="I440" s="203"/>
      <c r="J440" s="187" t="s">
        <v>12</v>
      </c>
      <c r="K440" s="339">
        <f>I440*J430</f>
        <v>0</v>
      </c>
      <c r="L440" s="204" t="s">
        <v>1</v>
      </c>
      <c r="M440" s="187"/>
      <c r="N440" s="187" t="s">
        <v>12</v>
      </c>
      <c r="O440" s="339">
        <f>M440*N430</f>
        <v>0</v>
      </c>
      <c r="P440" s="187" t="s">
        <v>1</v>
      </c>
      <c r="Q440" s="344">
        <f t="shared" si="41"/>
        <v>0</v>
      </c>
      <c r="R440" s="205" t="s">
        <v>1</v>
      </c>
      <c r="S440" s="346">
        <f>IF(Q440&gt;M423-1,1,0)</f>
        <v>0</v>
      </c>
      <c r="T440" s="185"/>
      <c r="U440" s="210"/>
      <c r="V440" s="211"/>
      <c r="W440" s="212"/>
    </row>
    <row r="441" spans="1:23" ht="22.5" customHeight="1">
      <c r="A441" s="232">
        <f t="shared" si="42"/>
        <v>45607</v>
      </c>
      <c r="B441" s="233" t="str">
        <f t="shared" si="40"/>
        <v>月</v>
      </c>
      <c r="C441" s="209"/>
      <c r="D441" s="185" t="s">
        <v>1</v>
      </c>
      <c r="E441" s="202"/>
      <c r="F441" s="187" t="s">
        <v>12</v>
      </c>
      <c r="G441" s="339">
        <f>E441*F430</f>
        <v>0</v>
      </c>
      <c r="H441" s="187" t="s">
        <v>1</v>
      </c>
      <c r="I441" s="203"/>
      <c r="J441" s="187" t="s">
        <v>12</v>
      </c>
      <c r="K441" s="339">
        <f>I441*J430</f>
        <v>0</v>
      </c>
      <c r="L441" s="204" t="s">
        <v>1</v>
      </c>
      <c r="M441" s="187"/>
      <c r="N441" s="187" t="s">
        <v>12</v>
      </c>
      <c r="O441" s="339">
        <f>M441*N430</f>
        <v>0</v>
      </c>
      <c r="P441" s="187" t="s">
        <v>1</v>
      </c>
      <c r="Q441" s="344">
        <f t="shared" si="41"/>
        <v>0</v>
      </c>
      <c r="R441" s="205" t="s">
        <v>1</v>
      </c>
      <c r="S441" s="346">
        <f>IF(Q441&gt;M423-1,1,0)</f>
        <v>0</v>
      </c>
      <c r="T441" s="185"/>
      <c r="U441" s="210"/>
      <c r="V441" s="211"/>
      <c r="W441" s="212"/>
    </row>
    <row r="442" spans="1:23" ht="22.5" customHeight="1">
      <c r="A442" s="232">
        <f t="shared" si="42"/>
        <v>45608</v>
      </c>
      <c r="B442" s="233" t="str">
        <f t="shared" si="40"/>
        <v>火</v>
      </c>
      <c r="C442" s="209"/>
      <c r="D442" s="185" t="s">
        <v>1</v>
      </c>
      <c r="E442" s="202"/>
      <c r="F442" s="187" t="s">
        <v>12</v>
      </c>
      <c r="G442" s="339">
        <f>E442*F430</f>
        <v>0</v>
      </c>
      <c r="H442" s="187" t="s">
        <v>1</v>
      </c>
      <c r="I442" s="203"/>
      <c r="J442" s="187" t="s">
        <v>12</v>
      </c>
      <c r="K442" s="339">
        <f>I442*J430</f>
        <v>0</v>
      </c>
      <c r="L442" s="204" t="s">
        <v>1</v>
      </c>
      <c r="M442" s="187"/>
      <c r="N442" s="187" t="s">
        <v>12</v>
      </c>
      <c r="O442" s="339">
        <f>M442*N430</f>
        <v>0</v>
      </c>
      <c r="P442" s="187" t="s">
        <v>1</v>
      </c>
      <c r="Q442" s="344">
        <f t="shared" si="41"/>
        <v>0</v>
      </c>
      <c r="R442" s="205" t="s">
        <v>1</v>
      </c>
      <c r="S442" s="346">
        <f>IF(Q442&gt;M423-1,1,0)</f>
        <v>0</v>
      </c>
      <c r="T442" s="185"/>
      <c r="U442" s="210"/>
      <c r="V442" s="211"/>
      <c r="W442" s="212"/>
    </row>
    <row r="443" spans="1:23" ht="22.5" customHeight="1">
      <c r="A443" s="232">
        <f t="shared" si="42"/>
        <v>45609</v>
      </c>
      <c r="B443" s="233" t="str">
        <f t="shared" si="40"/>
        <v>水</v>
      </c>
      <c r="C443" s="209"/>
      <c r="D443" s="185" t="s">
        <v>1</v>
      </c>
      <c r="E443" s="202"/>
      <c r="F443" s="187" t="s">
        <v>12</v>
      </c>
      <c r="G443" s="339">
        <f>E443*F430</f>
        <v>0</v>
      </c>
      <c r="H443" s="187" t="s">
        <v>1</v>
      </c>
      <c r="I443" s="203"/>
      <c r="J443" s="187" t="s">
        <v>12</v>
      </c>
      <c r="K443" s="339">
        <f>I443*J430</f>
        <v>0</v>
      </c>
      <c r="L443" s="204" t="s">
        <v>1</v>
      </c>
      <c r="M443" s="187"/>
      <c r="N443" s="187" t="s">
        <v>12</v>
      </c>
      <c r="O443" s="339">
        <f>M443*N430</f>
        <v>0</v>
      </c>
      <c r="P443" s="187" t="s">
        <v>1</v>
      </c>
      <c r="Q443" s="344">
        <f t="shared" si="41"/>
        <v>0</v>
      </c>
      <c r="R443" s="205" t="s">
        <v>1</v>
      </c>
      <c r="S443" s="346">
        <f>IF(Q443&gt;M423-1,1,0)</f>
        <v>0</v>
      </c>
      <c r="T443" s="185"/>
      <c r="U443" s="210"/>
      <c r="V443" s="211"/>
      <c r="W443" s="212"/>
    </row>
    <row r="444" spans="1:23" ht="22.5" customHeight="1">
      <c r="A444" s="232">
        <f t="shared" si="42"/>
        <v>45610</v>
      </c>
      <c r="B444" s="233" t="str">
        <f t="shared" si="40"/>
        <v>木</v>
      </c>
      <c r="C444" s="209"/>
      <c r="D444" s="185" t="s">
        <v>1</v>
      </c>
      <c r="E444" s="202"/>
      <c r="F444" s="187" t="s">
        <v>12</v>
      </c>
      <c r="G444" s="339">
        <f>E444*F430</f>
        <v>0</v>
      </c>
      <c r="H444" s="187" t="s">
        <v>1</v>
      </c>
      <c r="I444" s="203"/>
      <c r="J444" s="187" t="s">
        <v>12</v>
      </c>
      <c r="K444" s="339">
        <f>I444*J430</f>
        <v>0</v>
      </c>
      <c r="L444" s="204" t="s">
        <v>1</v>
      </c>
      <c r="M444" s="187"/>
      <c r="N444" s="187" t="s">
        <v>12</v>
      </c>
      <c r="O444" s="339">
        <f>M444*N430</f>
        <v>0</v>
      </c>
      <c r="P444" s="187" t="s">
        <v>1</v>
      </c>
      <c r="Q444" s="344">
        <f t="shared" si="41"/>
        <v>0</v>
      </c>
      <c r="R444" s="205" t="s">
        <v>1</v>
      </c>
      <c r="S444" s="346">
        <f>IF(Q444&gt;M423-1,1,0)</f>
        <v>0</v>
      </c>
      <c r="T444" s="185"/>
      <c r="U444" s="210"/>
      <c r="V444" s="211"/>
      <c r="W444" s="212"/>
    </row>
    <row r="445" spans="1:23" ht="22.5" customHeight="1">
      <c r="A445" s="232">
        <f t="shared" si="42"/>
        <v>45611</v>
      </c>
      <c r="B445" s="233" t="str">
        <f t="shared" si="40"/>
        <v>金</v>
      </c>
      <c r="C445" s="209"/>
      <c r="D445" s="185" t="s">
        <v>1</v>
      </c>
      <c r="E445" s="213"/>
      <c r="F445" s="185" t="s">
        <v>12</v>
      </c>
      <c r="G445" s="340">
        <f>E445*F430</f>
        <v>0</v>
      </c>
      <c r="H445" s="185" t="s">
        <v>1</v>
      </c>
      <c r="I445" s="184"/>
      <c r="J445" s="185" t="s">
        <v>12</v>
      </c>
      <c r="K445" s="340">
        <f>I445*J430</f>
        <v>0</v>
      </c>
      <c r="L445" s="214" t="s">
        <v>1</v>
      </c>
      <c r="M445" s="185"/>
      <c r="N445" s="185" t="s">
        <v>12</v>
      </c>
      <c r="O445" s="340">
        <f>M445*N430</f>
        <v>0</v>
      </c>
      <c r="P445" s="185" t="s">
        <v>1</v>
      </c>
      <c r="Q445" s="344">
        <f t="shared" si="41"/>
        <v>0</v>
      </c>
      <c r="R445" s="205" t="s">
        <v>1</v>
      </c>
      <c r="S445" s="346">
        <f>IF(Q445&gt;M423-1,1,0)</f>
        <v>0</v>
      </c>
      <c r="T445" s="185"/>
      <c r="U445" s="210"/>
      <c r="V445" s="211"/>
      <c r="W445" s="212"/>
    </row>
    <row r="446" spans="1:23" ht="22.5" customHeight="1">
      <c r="A446" s="232">
        <f t="shared" si="42"/>
        <v>45612</v>
      </c>
      <c r="B446" s="233" t="str">
        <f t="shared" si="40"/>
        <v>土</v>
      </c>
      <c r="C446" s="215"/>
      <c r="D446" s="187" t="s">
        <v>1</v>
      </c>
      <c r="E446" s="202"/>
      <c r="F446" s="187" t="s">
        <v>12</v>
      </c>
      <c r="G446" s="339">
        <f>E446*F430</f>
        <v>0</v>
      </c>
      <c r="H446" s="187" t="s">
        <v>1</v>
      </c>
      <c r="I446" s="203"/>
      <c r="J446" s="187" t="s">
        <v>12</v>
      </c>
      <c r="K446" s="339">
        <f>I446*J430</f>
        <v>0</v>
      </c>
      <c r="L446" s="204" t="s">
        <v>1</v>
      </c>
      <c r="M446" s="187"/>
      <c r="N446" s="187" t="s">
        <v>12</v>
      </c>
      <c r="O446" s="339">
        <f>M446*N430</f>
        <v>0</v>
      </c>
      <c r="P446" s="187" t="s">
        <v>1</v>
      </c>
      <c r="Q446" s="345">
        <f>C446+G446+K446+O446</f>
        <v>0</v>
      </c>
      <c r="R446" s="205" t="s">
        <v>1</v>
      </c>
      <c r="S446" s="346">
        <f>IF(Q446&gt;M423-1,1,0)</f>
        <v>0</v>
      </c>
      <c r="T446" s="185"/>
      <c r="U446" s="210"/>
      <c r="V446" s="211"/>
      <c r="W446" s="212"/>
    </row>
    <row r="447" spans="1:23" ht="22.5" customHeight="1">
      <c r="A447" s="232">
        <f t="shared" si="42"/>
        <v>45613</v>
      </c>
      <c r="B447" s="233" t="str">
        <f t="shared" si="40"/>
        <v>日</v>
      </c>
      <c r="C447" s="209"/>
      <c r="D447" s="185" t="s">
        <v>1</v>
      </c>
      <c r="E447" s="202"/>
      <c r="F447" s="187" t="s">
        <v>12</v>
      </c>
      <c r="G447" s="339">
        <f>E447*F430</f>
        <v>0</v>
      </c>
      <c r="H447" s="187" t="s">
        <v>1</v>
      </c>
      <c r="I447" s="203"/>
      <c r="J447" s="187" t="s">
        <v>12</v>
      </c>
      <c r="K447" s="339">
        <f>I447*J430</f>
        <v>0</v>
      </c>
      <c r="L447" s="204" t="s">
        <v>1</v>
      </c>
      <c r="M447" s="187"/>
      <c r="N447" s="187" t="s">
        <v>12</v>
      </c>
      <c r="O447" s="339">
        <f>M447*N430</f>
        <v>0</v>
      </c>
      <c r="P447" s="187" t="s">
        <v>1</v>
      </c>
      <c r="Q447" s="344">
        <f t="shared" ref="Q447:Q461" si="43">C447+G447+K447+O447</f>
        <v>0</v>
      </c>
      <c r="R447" s="205" t="s">
        <v>1</v>
      </c>
      <c r="S447" s="346">
        <f>IF(Q447&gt;M423-1,1,0)</f>
        <v>0</v>
      </c>
      <c r="T447" s="185"/>
      <c r="U447" s="210"/>
      <c r="V447" s="211"/>
      <c r="W447" s="212"/>
    </row>
    <row r="448" spans="1:23" ht="22.5" customHeight="1">
      <c r="A448" s="232">
        <f t="shared" si="42"/>
        <v>45614</v>
      </c>
      <c r="B448" s="233" t="str">
        <f t="shared" si="40"/>
        <v>月</v>
      </c>
      <c r="C448" s="209"/>
      <c r="D448" s="185" t="s">
        <v>1</v>
      </c>
      <c r="E448" s="202"/>
      <c r="F448" s="187" t="s">
        <v>12</v>
      </c>
      <c r="G448" s="339">
        <f>E448*F430</f>
        <v>0</v>
      </c>
      <c r="H448" s="187" t="s">
        <v>1</v>
      </c>
      <c r="I448" s="203"/>
      <c r="J448" s="187" t="s">
        <v>12</v>
      </c>
      <c r="K448" s="339">
        <f>I448*J430</f>
        <v>0</v>
      </c>
      <c r="L448" s="204" t="s">
        <v>1</v>
      </c>
      <c r="M448" s="187"/>
      <c r="N448" s="187" t="s">
        <v>12</v>
      </c>
      <c r="O448" s="339">
        <f>M448*N430</f>
        <v>0</v>
      </c>
      <c r="P448" s="187" t="s">
        <v>1</v>
      </c>
      <c r="Q448" s="344">
        <f t="shared" si="43"/>
        <v>0</v>
      </c>
      <c r="R448" s="205" t="s">
        <v>1</v>
      </c>
      <c r="S448" s="346">
        <f>IF(Q448&gt;M423-1,1,0)</f>
        <v>0</v>
      </c>
      <c r="T448" s="185"/>
      <c r="U448" s="210"/>
      <c r="V448" s="211"/>
      <c r="W448" s="212"/>
    </row>
    <row r="449" spans="1:23" ht="22.5" customHeight="1">
      <c r="A449" s="232">
        <f t="shared" si="42"/>
        <v>45615</v>
      </c>
      <c r="B449" s="233" t="str">
        <f t="shared" si="40"/>
        <v>火</v>
      </c>
      <c r="C449" s="209"/>
      <c r="D449" s="185" t="s">
        <v>1</v>
      </c>
      <c r="E449" s="202"/>
      <c r="F449" s="187" t="s">
        <v>12</v>
      </c>
      <c r="G449" s="339">
        <f>E449*F430</f>
        <v>0</v>
      </c>
      <c r="H449" s="187" t="s">
        <v>1</v>
      </c>
      <c r="I449" s="203"/>
      <c r="J449" s="187" t="s">
        <v>12</v>
      </c>
      <c r="K449" s="339">
        <f>I449*J430</f>
        <v>0</v>
      </c>
      <c r="L449" s="204" t="s">
        <v>1</v>
      </c>
      <c r="M449" s="187"/>
      <c r="N449" s="187" t="s">
        <v>12</v>
      </c>
      <c r="O449" s="339">
        <f>M449*N430</f>
        <v>0</v>
      </c>
      <c r="P449" s="187" t="s">
        <v>1</v>
      </c>
      <c r="Q449" s="344">
        <f t="shared" si="43"/>
        <v>0</v>
      </c>
      <c r="R449" s="205" t="s">
        <v>1</v>
      </c>
      <c r="S449" s="346">
        <f>IF(Q449&gt;M423-1,1,0)</f>
        <v>0</v>
      </c>
      <c r="T449" s="185"/>
      <c r="U449" s="210"/>
      <c r="V449" s="211"/>
      <c r="W449" s="212"/>
    </row>
    <row r="450" spans="1:23" ht="22.5" customHeight="1">
      <c r="A450" s="232">
        <f t="shared" si="42"/>
        <v>45616</v>
      </c>
      <c r="B450" s="233" t="str">
        <f t="shared" si="40"/>
        <v>水</v>
      </c>
      <c r="C450" s="209"/>
      <c r="D450" s="185" t="s">
        <v>1</v>
      </c>
      <c r="E450" s="202"/>
      <c r="F450" s="187" t="s">
        <v>12</v>
      </c>
      <c r="G450" s="339">
        <f>E450*F430</f>
        <v>0</v>
      </c>
      <c r="H450" s="187" t="s">
        <v>1</v>
      </c>
      <c r="I450" s="203"/>
      <c r="J450" s="187" t="s">
        <v>12</v>
      </c>
      <c r="K450" s="339">
        <f>I450*J430</f>
        <v>0</v>
      </c>
      <c r="L450" s="204" t="s">
        <v>1</v>
      </c>
      <c r="M450" s="187"/>
      <c r="N450" s="187" t="s">
        <v>12</v>
      </c>
      <c r="O450" s="339">
        <f>M450*N430</f>
        <v>0</v>
      </c>
      <c r="P450" s="187" t="s">
        <v>1</v>
      </c>
      <c r="Q450" s="344">
        <f t="shared" si="43"/>
        <v>0</v>
      </c>
      <c r="R450" s="205" t="s">
        <v>1</v>
      </c>
      <c r="S450" s="346">
        <f>IF(Q450&gt;M423-1,1,0)</f>
        <v>0</v>
      </c>
      <c r="T450" s="185"/>
      <c r="U450" s="210"/>
      <c r="V450" s="211"/>
      <c r="W450" s="212"/>
    </row>
    <row r="451" spans="1:23" ht="22.5" customHeight="1">
      <c r="A451" s="232">
        <f t="shared" si="42"/>
        <v>45617</v>
      </c>
      <c r="B451" s="233" t="str">
        <f t="shared" si="40"/>
        <v>木</v>
      </c>
      <c r="C451" s="209"/>
      <c r="D451" s="185" t="s">
        <v>1</v>
      </c>
      <c r="E451" s="202"/>
      <c r="F451" s="187" t="s">
        <v>12</v>
      </c>
      <c r="G451" s="339">
        <f>E451*F430</f>
        <v>0</v>
      </c>
      <c r="H451" s="187" t="s">
        <v>1</v>
      </c>
      <c r="I451" s="203"/>
      <c r="J451" s="187" t="s">
        <v>12</v>
      </c>
      <c r="K451" s="339">
        <f>I451*J430</f>
        <v>0</v>
      </c>
      <c r="L451" s="204" t="s">
        <v>1</v>
      </c>
      <c r="M451" s="187"/>
      <c r="N451" s="187" t="s">
        <v>12</v>
      </c>
      <c r="O451" s="339">
        <f>M451*N430</f>
        <v>0</v>
      </c>
      <c r="P451" s="187" t="s">
        <v>1</v>
      </c>
      <c r="Q451" s="344">
        <f t="shared" si="43"/>
        <v>0</v>
      </c>
      <c r="R451" s="205" t="s">
        <v>1</v>
      </c>
      <c r="S451" s="346">
        <f>IF(Q451&gt;M423-1,1,0)</f>
        <v>0</v>
      </c>
      <c r="T451" s="185"/>
      <c r="U451" s="210"/>
      <c r="V451" s="211"/>
      <c r="W451" s="212"/>
    </row>
    <row r="452" spans="1:23" ht="22.5" customHeight="1">
      <c r="A452" s="232">
        <f t="shared" si="42"/>
        <v>45618</v>
      </c>
      <c r="B452" s="233" t="str">
        <f t="shared" si="40"/>
        <v>金</v>
      </c>
      <c r="C452" s="209"/>
      <c r="D452" s="185" t="s">
        <v>1</v>
      </c>
      <c r="E452" s="202"/>
      <c r="F452" s="187" t="s">
        <v>12</v>
      </c>
      <c r="G452" s="339">
        <f>E452*F430</f>
        <v>0</v>
      </c>
      <c r="H452" s="187" t="s">
        <v>1</v>
      </c>
      <c r="I452" s="203"/>
      <c r="J452" s="187" t="s">
        <v>12</v>
      </c>
      <c r="K452" s="339">
        <f>I452*J430</f>
        <v>0</v>
      </c>
      <c r="L452" s="204" t="s">
        <v>1</v>
      </c>
      <c r="M452" s="187"/>
      <c r="N452" s="187" t="s">
        <v>12</v>
      </c>
      <c r="O452" s="339">
        <f>M452*N430</f>
        <v>0</v>
      </c>
      <c r="P452" s="187" t="s">
        <v>1</v>
      </c>
      <c r="Q452" s="344">
        <f t="shared" si="43"/>
        <v>0</v>
      </c>
      <c r="R452" s="205" t="s">
        <v>1</v>
      </c>
      <c r="S452" s="346">
        <f>IF(Q452&gt;M423-1,1,0)</f>
        <v>0</v>
      </c>
      <c r="T452" s="185"/>
      <c r="U452" s="210"/>
      <c r="V452" s="211"/>
      <c r="W452" s="212"/>
    </row>
    <row r="453" spans="1:23" ht="22.5" customHeight="1">
      <c r="A453" s="232">
        <f t="shared" si="42"/>
        <v>45619</v>
      </c>
      <c r="B453" s="233" t="str">
        <f t="shared" si="40"/>
        <v>土</v>
      </c>
      <c r="C453" s="209"/>
      <c r="D453" s="185" t="s">
        <v>1</v>
      </c>
      <c r="E453" s="202"/>
      <c r="F453" s="187" t="s">
        <v>12</v>
      </c>
      <c r="G453" s="339">
        <f>E453*F430</f>
        <v>0</v>
      </c>
      <c r="H453" s="187" t="s">
        <v>1</v>
      </c>
      <c r="I453" s="203"/>
      <c r="J453" s="187" t="s">
        <v>12</v>
      </c>
      <c r="K453" s="339">
        <f>I453*J430</f>
        <v>0</v>
      </c>
      <c r="L453" s="204" t="s">
        <v>1</v>
      </c>
      <c r="M453" s="187"/>
      <c r="N453" s="187" t="s">
        <v>12</v>
      </c>
      <c r="O453" s="339">
        <f>M453*N430</f>
        <v>0</v>
      </c>
      <c r="P453" s="187" t="s">
        <v>1</v>
      </c>
      <c r="Q453" s="344">
        <f t="shared" si="43"/>
        <v>0</v>
      </c>
      <c r="R453" s="205" t="s">
        <v>1</v>
      </c>
      <c r="S453" s="346">
        <f>IF(Q453&gt;M423-1,1,0)</f>
        <v>0</v>
      </c>
      <c r="T453" s="185"/>
      <c r="U453" s="210"/>
      <c r="V453" s="211"/>
      <c r="W453" s="212"/>
    </row>
    <row r="454" spans="1:23" ht="22.5" customHeight="1">
      <c r="A454" s="232">
        <f t="shared" si="42"/>
        <v>45620</v>
      </c>
      <c r="B454" s="233" t="str">
        <f t="shared" si="40"/>
        <v>日</v>
      </c>
      <c r="C454" s="209"/>
      <c r="D454" s="185" t="s">
        <v>1</v>
      </c>
      <c r="E454" s="202"/>
      <c r="F454" s="187" t="s">
        <v>12</v>
      </c>
      <c r="G454" s="339">
        <f>E454*F430</f>
        <v>0</v>
      </c>
      <c r="H454" s="187" t="s">
        <v>1</v>
      </c>
      <c r="I454" s="203"/>
      <c r="J454" s="187" t="s">
        <v>12</v>
      </c>
      <c r="K454" s="339">
        <f>I454*J430</f>
        <v>0</v>
      </c>
      <c r="L454" s="204" t="s">
        <v>1</v>
      </c>
      <c r="M454" s="187"/>
      <c r="N454" s="187" t="s">
        <v>12</v>
      </c>
      <c r="O454" s="339">
        <f>M454*N430</f>
        <v>0</v>
      </c>
      <c r="P454" s="187" t="s">
        <v>1</v>
      </c>
      <c r="Q454" s="344">
        <f t="shared" si="43"/>
        <v>0</v>
      </c>
      <c r="R454" s="205" t="s">
        <v>1</v>
      </c>
      <c r="S454" s="346">
        <f>IF(Q454&gt;M423-1,1,0)</f>
        <v>0</v>
      </c>
      <c r="T454" s="185"/>
      <c r="U454" s="210"/>
      <c r="V454" s="211"/>
      <c r="W454" s="212"/>
    </row>
    <row r="455" spans="1:23" ht="22.5" customHeight="1">
      <c r="A455" s="232">
        <f t="shared" si="42"/>
        <v>45621</v>
      </c>
      <c r="B455" s="233" t="str">
        <f t="shared" si="40"/>
        <v>月</v>
      </c>
      <c r="C455" s="209"/>
      <c r="D455" s="185" t="s">
        <v>1</v>
      </c>
      <c r="E455" s="202"/>
      <c r="F455" s="187" t="s">
        <v>12</v>
      </c>
      <c r="G455" s="339">
        <f>E455*F430</f>
        <v>0</v>
      </c>
      <c r="H455" s="187" t="s">
        <v>1</v>
      </c>
      <c r="I455" s="203"/>
      <c r="J455" s="187" t="s">
        <v>12</v>
      </c>
      <c r="K455" s="339">
        <f>I455*J430</f>
        <v>0</v>
      </c>
      <c r="L455" s="204" t="s">
        <v>1</v>
      </c>
      <c r="M455" s="187"/>
      <c r="N455" s="187" t="s">
        <v>12</v>
      </c>
      <c r="O455" s="339">
        <f>M455*N430</f>
        <v>0</v>
      </c>
      <c r="P455" s="187" t="s">
        <v>1</v>
      </c>
      <c r="Q455" s="344">
        <f t="shared" si="43"/>
        <v>0</v>
      </c>
      <c r="R455" s="205" t="s">
        <v>1</v>
      </c>
      <c r="S455" s="346">
        <f>IF(Q455&gt;M423-1,1,0)</f>
        <v>0</v>
      </c>
      <c r="T455" s="185"/>
      <c r="U455" s="210"/>
      <c r="V455" s="211"/>
      <c r="W455" s="212"/>
    </row>
    <row r="456" spans="1:23" ht="22.5" customHeight="1">
      <c r="A456" s="232">
        <f t="shared" si="42"/>
        <v>45622</v>
      </c>
      <c r="B456" s="233" t="str">
        <f t="shared" si="40"/>
        <v>火</v>
      </c>
      <c r="C456" s="209"/>
      <c r="D456" s="185" t="s">
        <v>1</v>
      </c>
      <c r="E456" s="202"/>
      <c r="F456" s="187" t="s">
        <v>12</v>
      </c>
      <c r="G456" s="339">
        <f>E456*F430</f>
        <v>0</v>
      </c>
      <c r="H456" s="187" t="s">
        <v>1</v>
      </c>
      <c r="I456" s="203"/>
      <c r="J456" s="187" t="s">
        <v>12</v>
      </c>
      <c r="K456" s="339">
        <f>I456*J430</f>
        <v>0</v>
      </c>
      <c r="L456" s="204" t="s">
        <v>1</v>
      </c>
      <c r="M456" s="187"/>
      <c r="N456" s="187" t="s">
        <v>12</v>
      </c>
      <c r="O456" s="339">
        <f>M456*N430</f>
        <v>0</v>
      </c>
      <c r="P456" s="187" t="s">
        <v>1</v>
      </c>
      <c r="Q456" s="344">
        <f t="shared" si="43"/>
        <v>0</v>
      </c>
      <c r="R456" s="205" t="s">
        <v>1</v>
      </c>
      <c r="S456" s="346">
        <f>IF(Q456&gt;M423-1,1,0)</f>
        <v>0</v>
      </c>
      <c r="T456" s="185"/>
      <c r="U456" s="210"/>
      <c r="V456" s="211"/>
      <c r="W456" s="212"/>
    </row>
    <row r="457" spans="1:23" ht="22.5" customHeight="1">
      <c r="A457" s="232">
        <f t="shared" si="42"/>
        <v>45623</v>
      </c>
      <c r="B457" s="233" t="str">
        <f t="shared" si="40"/>
        <v>水</v>
      </c>
      <c r="C457" s="209"/>
      <c r="D457" s="185" t="s">
        <v>1</v>
      </c>
      <c r="E457" s="202"/>
      <c r="F457" s="187" t="s">
        <v>12</v>
      </c>
      <c r="G457" s="339">
        <f>E457*F430</f>
        <v>0</v>
      </c>
      <c r="H457" s="187" t="s">
        <v>1</v>
      </c>
      <c r="I457" s="203"/>
      <c r="J457" s="187" t="s">
        <v>12</v>
      </c>
      <c r="K457" s="339">
        <f>I457*J430</f>
        <v>0</v>
      </c>
      <c r="L457" s="204" t="s">
        <v>1</v>
      </c>
      <c r="M457" s="187"/>
      <c r="N457" s="187" t="s">
        <v>12</v>
      </c>
      <c r="O457" s="339">
        <f>M457*N430</f>
        <v>0</v>
      </c>
      <c r="P457" s="187" t="s">
        <v>1</v>
      </c>
      <c r="Q457" s="344">
        <f t="shared" si="43"/>
        <v>0</v>
      </c>
      <c r="R457" s="205" t="s">
        <v>1</v>
      </c>
      <c r="S457" s="346">
        <f>IF(Q457&gt;M423-1,1,0)</f>
        <v>0</v>
      </c>
      <c r="T457" s="185"/>
      <c r="U457" s="210"/>
      <c r="V457" s="211"/>
      <c r="W457" s="212"/>
    </row>
    <row r="458" spans="1:23" ht="22.5" customHeight="1">
      <c r="A458" s="232">
        <f t="shared" si="42"/>
        <v>45624</v>
      </c>
      <c r="B458" s="233" t="str">
        <f t="shared" si="40"/>
        <v>木</v>
      </c>
      <c r="C458" s="209"/>
      <c r="D458" s="185" t="s">
        <v>1</v>
      </c>
      <c r="E458" s="202"/>
      <c r="F458" s="187" t="s">
        <v>12</v>
      </c>
      <c r="G458" s="339">
        <f>E458*F430</f>
        <v>0</v>
      </c>
      <c r="H458" s="187" t="s">
        <v>1</v>
      </c>
      <c r="I458" s="203"/>
      <c r="J458" s="187" t="s">
        <v>12</v>
      </c>
      <c r="K458" s="339">
        <f>I458*J430</f>
        <v>0</v>
      </c>
      <c r="L458" s="204" t="s">
        <v>1</v>
      </c>
      <c r="M458" s="187"/>
      <c r="N458" s="187" t="s">
        <v>12</v>
      </c>
      <c r="O458" s="339">
        <f>M458*N430</f>
        <v>0</v>
      </c>
      <c r="P458" s="187" t="s">
        <v>1</v>
      </c>
      <c r="Q458" s="344">
        <f t="shared" si="43"/>
        <v>0</v>
      </c>
      <c r="R458" s="205" t="s">
        <v>1</v>
      </c>
      <c r="S458" s="346">
        <f>IF(Q458&gt;M423-1,1,0)</f>
        <v>0</v>
      </c>
      <c r="T458" s="185"/>
      <c r="U458" s="210"/>
      <c r="V458" s="211"/>
      <c r="W458" s="212"/>
    </row>
    <row r="459" spans="1:23" ht="22.5" customHeight="1">
      <c r="A459" s="232">
        <f>IF(A458=EOMONTH('2024'!$C$12,0),"",A458+1)</f>
        <v>45625</v>
      </c>
      <c r="B459" s="233" t="str">
        <f t="shared" si="40"/>
        <v>金</v>
      </c>
      <c r="C459" s="209"/>
      <c r="D459" s="185" t="s">
        <v>1</v>
      </c>
      <c r="E459" s="202"/>
      <c r="F459" s="187" t="s">
        <v>12</v>
      </c>
      <c r="G459" s="339">
        <f>E459*F430</f>
        <v>0</v>
      </c>
      <c r="H459" s="187" t="s">
        <v>1</v>
      </c>
      <c r="I459" s="203"/>
      <c r="J459" s="187" t="s">
        <v>12</v>
      </c>
      <c r="K459" s="339">
        <f>I459*J430</f>
        <v>0</v>
      </c>
      <c r="L459" s="204" t="s">
        <v>1</v>
      </c>
      <c r="M459" s="187"/>
      <c r="N459" s="187" t="s">
        <v>12</v>
      </c>
      <c r="O459" s="339">
        <f>M459*N430</f>
        <v>0</v>
      </c>
      <c r="P459" s="187" t="s">
        <v>1</v>
      </c>
      <c r="Q459" s="344">
        <f t="shared" si="43"/>
        <v>0</v>
      </c>
      <c r="R459" s="205" t="s">
        <v>1</v>
      </c>
      <c r="S459" s="346">
        <f>IF(Q459&gt;M423-1,1,0)</f>
        <v>0</v>
      </c>
      <c r="T459" s="185"/>
      <c r="U459" s="210"/>
      <c r="V459" s="211"/>
      <c r="W459" s="212"/>
    </row>
    <row r="460" spans="1:23" ht="22.5" customHeight="1">
      <c r="A460" s="232">
        <f>IF(OR(A459="",A459=EOMONTH('2024'!$C$12,0)),"",A459+1)</f>
        <v>45626</v>
      </c>
      <c r="B460" s="233" t="str">
        <f t="shared" si="40"/>
        <v>土</v>
      </c>
      <c r="C460" s="209"/>
      <c r="D460" s="185" t="s">
        <v>1</v>
      </c>
      <c r="E460" s="202"/>
      <c r="F460" s="187" t="s">
        <v>12</v>
      </c>
      <c r="G460" s="339">
        <f>E460*F430</f>
        <v>0</v>
      </c>
      <c r="H460" s="187" t="s">
        <v>1</v>
      </c>
      <c r="I460" s="203"/>
      <c r="J460" s="187" t="s">
        <v>12</v>
      </c>
      <c r="K460" s="339">
        <f>I460*J430</f>
        <v>0</v>
      </c>
      <c r="L460" s="204" t="s">
        <v>1</v>
      </c>
      <c r="M460" s="187"/>
      <c r="N460" s="187" t="s">
        <v>12</v>
      </c>
      <c r="O460" s="339">
        <f>M460*N430</f>
        <v>0</v>
      </c>
      <c r="P460" s="187" t="s">
        <v>1</v>
      </c>
      <c r="Q460" s="344">
        <f t="shared" si="43"/>
        <v>0</v>
      </c>
      <c r="R460" s="205" t="s">
        <v>1</v>
      </c>
      <c r="S460" s="346">
        <f>IF(Q460&gt;M423-1,1,0)</f>
        <v>0</v>
      </c>
      <c r="T460" s="185"/>
      <c r="U460" s="210"/>
      <c r="V460" s="211"/>
      <c r="W460" s="212"/>
    </row>
    <row r="461" spans="1:23" ht="22.5" customHeight="1" thickBot="1">
      <c r="A461" s="232" t="str">
        <f>IF(OR(A460="",A460=EOMONTH('2024'!$C$12,0)),"",A460+1)</f>
        <v/>
      </c>
      <c r="B461" s="233" t="str">
        <f t="shared" si="40"/>
        <v/>
      </c>
      <c r="C461" s="209"/>
      <c r="D461" s="185" t="s">
        <v>1</v>
      </c>
      <c r="E461" s="202"/>
      <c r="F461" s="187" t="s">
        <v>12</v>
      </c>
      <c r="G461" s="339">
        <f>E461*F430</f>
        <v>0</v>
      </c>
      <c r="H461" s="187" t="s">
        <v>1</v>
      </c>
      <c r="I461" s="216"/>
      <c r="J461" s="217" t="s">
        <v>12</v>
      </c>
      <c r="K461" s="342">
        <f>I461*J430</f>
        <v>0</v>
      </c>
      <c r="L461" s="218" t="s">
        <v>1</v>
      </c>
      <c r="M461" s="187"/>
      <c r="N461" s="187" t="s">
        <v>12</v>
      </c>
      <c r="O461" s="339">
        <f>M461*N430</f>
        <v>0</v>
      </c>
      <c r="P461" s="187" t="s">
        <v>1</v>
      </c>
      <c r="Q461" s="344">
        <f t="shared" si="43"/>
        <v>0</v>
      </c>
      <c r="R461" s="205" t="s">
        <v>1</v>
      </c>
      <c r="S461" s="346">
        <f>IF(Q461&gt;M423-1,1,0)</f>
        <v>0</v>
      </c>
      <c r="T461" s="219"/>
      <c r="U461" s="220"/>
      <c r="V461" s="221"/>
      <c r="W461" s="222"/>
    </row>
    <row r="462" spans="1:23" ht="22.5" customHeight="1" thickTop="1" thickBot="1">
      <c r="A462" s="250" t="s">
        <v>60</v>
      </c>
      <c r="B462" s="251"/>
      <c r="C462" s="341">
        <f>COUNT(C431:C461)</f>
        <v>0</v>
      </c>
      <c r="D462" s="223" t="s">
        <v>176</v>
      </c>
      <c r="E462" s="224" t="s">
        <v>176</v>
      </c>
      <c r="F462" s="223"/>
      <c r="G462" s="223"/>
      <c r="H462" s="223" t="s">
        <v>176</v>
      </c>
      <c r="I462" s="227" t="s">
        <v>176</v>
      </c>
      <c r="J462" s="223"/>
      <c r="K462" s="223"/>
      <c r="L462" s="225" t="s">
        <v>176</v>
      </c>
      <c r="M462" s="223" t="s">
        <v>176</v>
      </c>
      <c r="N462" s="223"/>
      <c r="O462" s="223"/>
      <c r="P462" s="225" t="s">
        <v>176</v>
      </c>
      <c r="Q462" s="341">
        <f>SUM(Q431:Q445,Q446:Q461)</f>
        <v>0</v>
      </c>
      <c r="R462" s="226" t="s">
        <v>176</v>
      </c>
      <c r="S462" s="347">
        <f>SUM(S431:S461)</f>
        <v>0</v>
      </c>
      <c r="T462" s="223"/>
      <c r="U462" s="231"/>
      <c r="V462" s="228"/>
      <c r="W462" s="226"/>
    </row>
    <row r="463" spans="1:23" s="173" customFormat="1" ht="22.5" customHeight="1">
      <c r="A463" s="172"/>
      <c r="B463" s="172"/>
      <c r="C463" s="144">
        <f>'2024'!$A$1</f>
        <v>2024</v>
      </c>
      <c r="D463" s="172" t="s">
        <v>0</v>
      </c>
      <c r="E463" s="172"/>
      <c r="F463" s="172"/>
      <c r="G463" s="174"/>
      <c r="H463" s="172" t="s">
        <v>0</v>
      </c>
      <c r="I463" s="172"/>
      <c r="J463" s="172"/>
      <c r="K463" s="174"/>
      <c r="L463" s="172" t="s">
        <v>0</v>
      </c>
      <c r="M463" s="172"/>
      <c r="N463" s="172"/>
      <c r="O463" s="172">
        <v>12</v>
      </c>
      <c r="P463" s="172" t="s">
        <v>0</v>
      </c>
      <c r="Q463" s="173" t="s">
        <v>61</v>
      </c>
      <c r="R463" s="172"/>
    </row>
    <row r="464" spans="1:23" ht="22.5" customHeight="1" thickBot="1">
      <c r="G464" s="178"/>
      <c r="K464" s="178"/>
      <c r="O464" s="178"/>
    </row>
    <row r="465" spans="1:23" ht="22.5" customHeight="1" thickBot="1">
      <c r="B465" s="234" t="s">
        <v>52</v>
      </c>
      <c r="C465" s="235"/>
      <c r="D465" s="235"/>
      <c r="E465" s="235"/>
      <c r="F465" s="235"/>
      <c r="G465" s="181" t="s">
        <v>1</v>
      </c>
      <c r="I465" s="234" t="s">
        <v>56</v>
      </c>
      <c r="J465" s="235"/>
      <c r="K465" s="235"/>
      <c r="L465" s="235"/>
      <c r="M465" s="235">
        <v>99999</v>
      </c>
      <c r="N465" s="235"/>
      <c r="O465" s="235"/>
      <c r="P465" s="235"/>
      <c r="Q465" s="182" t="s">
        <v>1</v>
      </c>
      <c r="S465" s="234" t="s">
        <v>62</v>
      </c>
      <c r="T465" s="235"/>
      <c r="U465" s="235"/>
      <c r="V465" s="235"/>
      <c r="W465" s="336" t="e">
        <f>S468/C504</f>
        <v>#DIV/0!</v>
      </c>
    </row>
    <row r="467" spans="1:23" ht="22.5" customHeight="1">
      <c r="B467" s="183"/>
      <c r="Q467" s="245" t="s">
        <v>58</v>
      </c>
      <c r="R467" s="246"/>
      <c r="S467" s="186" t="s">
        <v>59</v>
      </c>
      <c r="T467" s="175"/>
    </row>
    <row r="468" spans="1:23" ht="22.5" customHeight="1">
      <c r="B468" s="183"/>
      <c r="Q468" s="337" t="e">
        <f>Q504/C504</f>
        <v>#DIV/0!</v>
      </c>
      <c r="R468" s="187" t="s">
        <v>1</v>
      </c>
      <c r="S468" s="338">
        <f>SUM(S473:S503)</f>
        <v>0</v>
      </c>
      <c r="T468" s="179"/>
    </row>
    <row r="469" spans="1:23" ht="22.5" customHeight="1" thickBot="1">
      <c r="B469" s="183"/>
      <c r="Q469" s="179"/>
      <c r="R469" s="175"/>
      <c r="S469" s="179"/>
      <c r="T469" s="179"/>
    </row>
    <row r="470" spans="1:23" ht="22.5" customHeight="1" thickBot="1">
      <c r="E470" s="247" t="s">
        <v>172</v>
      </c>
      <c r="F470" s="248"/>
      <c r="G470" s="248"/>
      <c r="H470" s="248"/>
      <c r="I470" s="248" t="s">
        <v>173</v>
      </c>
      <c r="J470" s="248"/>
      <c r="K470" s="248"/>
      <c r="L470" s="248"/>
      <c r="M470" s="248" t="s">
        <v>174</v>
      </c>
      <c r="N470" s="248"/>
      <c r="O470" s="248"/>
      <c r="P470" s="249"/>
      <c r="Q470" s="234" t="s">
        <v>43</v>
      </c>
      <c r="R470" s="240"/>
    </row>
    <row r="471" spans="1:23" s="193" customFormat="1" ht="22.5" customHeight="1" thickBot="1">
      <c r="A471" s="189"/>
      <c r="B471" s="189"/>
      <c r="C471" s="252" t="s">
        <v>5</v>
      </c>
      <c r="D471" s="253"/>
      <c r="E471" s="256"/>
      <c r="F471" s="257"/>
      <c r="G471" s="257"/>
      <c r="H471" s="257"/>
      <c r="I471" s="258"/>
      <c r="J471" s="257"/>
      <c r="K471" s="257"/>
      <c r="L471" s="259"/>
      <c r="M471" s="257"/>
      <c r="N471" s="257"/>
      <c r="O471" s="257"/>
      <c r="P471" s="260"/>
      <c r="Q471" s="241" t="s">
        <v>57</v>
      </c>
      <c r="R471" s="242"/>
      <c r="S471" s="190" t="s">
        <v>175</v>
      </c>
      <c r="T471" s="191" t="s">
        <v>6</v>
      </c>
      <c r="U471" s="229" t="s">
        <v>53</v>
      </c>
      <c r="V471" s="236" t="s">
        <v>7</v>
      </c>
      <c r="W471" s="237"/>
    </row>
    <row r="472" spans="1:23" s="175" customFormat="1" ht="22.5" customHeight="1" thickBot="1">
      <c r="A472" s="180" t="s">
        <v>8</v>
      </c>
      <c r="B472" s="188" t="s">
        <v>9</v>
      </c>
      <c r="C472" s="254"/>
      <c r="D472" s="255"/>
      <c r="E472" s="194" t="s">
        <v>10</v>
      </c>
      <c r="F472" s="261"/>
      <c r="G472" s="261"/>
      <c r="H472" s="195" t="s">
        <v>1</v>
      </c>
      <c r="I472" s="196" t="s">
        <v>10</v>
      </c>
      <c r="J472" s="261"/>
      <c r="K472" s="261"/>
      <c r="L472" s="197" t="s">
        <v>1</v>
      </c>
      <c r="M472" s="195" t="s">
        <v>10</v>
      </c>
      <c r="N472" s="261"/>
      <c r="O472" s="261"/>
      <c r="P472" s="195" t="s">
        <v>1</v>
      </c>
      <c r="Q472" s="243"/>
      <c r="R472" s="244"/>
      <c r="S472" s="198" t="s">
        <v>55</v>
      </c>
      <c r="T472" s="199"/>
      <c r="U472" s="230" t="s">
        <v>176</v>
      </c>
      <c r="V472" s="238"/>
      <c r="W472" s="239"/>
    </row>
    <row r="473" spans="1:23" ht="22.5" customHeight="1">
      <c r="A473" s="232">
        <f>'2024'!C13</f>
        <v>45627</v>
      </c>
      <c r="B473" s="233" t="str">
        <f t="shared" ref="B473:B503" si="44">TEXT(A473,"aaa")</f>
        <v>日</v>
      </c>
      <c r="C473" s="201"/>
      <c r="D473" s="185" t="s">
        <v>1</v>
      </c>
      <c r="E473" s="202"/>
      <c r="F473" s="187" t="s">
        <v>12</v>
      </c>
      <c r="G473" s="339">
        <f>F472*E473</f>
        <v>0</v>
      </c>
      <c r="H473" s="187" t="s">
        <v>1</v>
      </c>
      <c r="I473" s="203"/>
      <c r="J473" s="187" t="s">
        <v>12</v>
      </c>
      <c r="K473" s="339">
        <f>J472*I473</f>
        <v>0</v>
      </c>
      <c r="L473" s="204" t="s">
        <v>1</v>
      </c>
      <c r="M473" s="187"/>
      <c r="N473" s="187" t="s">
        <v>12</v>
      </c>
      <c r="O473" s="339">
        <f>N472*M473</f>
        <v>0</v>
      </c>
      <c r="P473" s="187" t="s">
        <v>1</v>
      </c>
      <c r="Q473" s="343">
        <f>C473+G473+K473+O473</f>
        <v>0</v>
      </c>
      <c r="R473" s="205" t="s">
        <v>1</v>
      </c>
      <c r="S473" s="346">
        <f>IF(Q473&gt;M465-1,1,0)</f>
        <v>0</v>
      </c>
      <c r="T473" s="187"/>
      <c r="U473" s="206"/>
      <c r="V473" s="207"/>
      <c r="W473" s="208"/>
    </row>
    <row r="474" spans="1:23" ht="22.5" customHeight="1">
      <c r="A474" s="232">
        <f>A473+1</f>
        <v>45628</v>
      </c>
      <c r="B474" s="233" t="str">
        <f t="shared" si="44"/>
        <v>月</v>
      </c>
      <c r="C474" s="209"/>
      <c r="D474" s="185" t="s">
        <v>1</v>
      </c>
      <c r="E474" s="202"/>
      <c r="F474" s="187" t="s">
        <v>12</v>
      </c>
      <c r="G474" s="339">
        <f>F472*E474</f>
        <v>0</v>
      </c>
      <c r="H474" s="187" t="s">
        <v>1</v>
      </c>
      <c r="I474" s="203"/>
      <c r="J474" s="187" t="s">
        <v>12</v>
      </c>
      <c r="K474" s="339">
        <f>J472*I474</f>
        <v>0</v>
      </c>
      <c r="L474" s="204" t="s">
        <v>1</v>
      </c>
      <c r="M474" s="187"/>
      <c r="N474" s="187" t="s">
        <v>12</v>
      </c>
      <c r="O474" s="339">
        <f>N472*M474</f>
        <v>0</v>
      </c>
      <c r="P474" s="187" t="s">
        <v>1</v>
      </c>
      <c r="Q474" s="344">
        <f t="shared" ref="Q474:Q487" si="45">C474+G474+K474+O474</f>
        <v>0</v>
      </c>
      <c r="R474" s="205" t="s">
        <v>1</v>
      </c>
      <c r="S474" s="346">
        <f>IF(Q474&gt;M465-1,1,0)</f>
        <v>0</v>
      </c>
      <c r="T474" s="185"/>
      <c r="U474" s="210"/>
      <c r="V474" s="211"/>
      <c r="W474" s="212"/>
    </row>
    <row r="475" spans="1:23" ht="22.5" customHeight="1">
      <c r="A475" s="232">
        <f t="shared" ref="A475:A500" si="46">A474+1</f>
        <v>45629</v>
      </c>
      <c r="B475" s="233" t="str">
        <f t="shared" si="44"/>
        <v>火</v>
      </c>
      <c r="C475" s="209"/>
      <c r="D475" s="185" t="s">
        <v>1</v>
      </c>
      <c r="E475" s="202"/>
      <c r="F475" s="187" t="s">
        <v>12</v>
      </c>
      <c r="G475" s="339">
        <f>F472*E475</f>
        <v>0</v>
      </c>
      <c r="H475" s="187" t="s">
        <v>1</v>
      </c>
      <c r="I475" s="203"/>
      <c r="J475" s="187" t="s">
        <v>12</v>
      </c>
      <c r="K475" s="339">
        <f>J472*I475</f>
        <v>0</v>
      </c>
      <c r="L475" s="204" t="s">
        <v>1</v>
      </c>
      <c r="M475" s="187"/>
      <c r="N475" s="187" t="s">
        <v>12</v>
      </c>
      <c r="O475" s="339">
        <f>N472*M475</f>
        <v>0</v>
      </c>
      <c r="P475" s="187" t="s">
        <v>1</v>
      </c>
      <c r="Q475" s="344">
        <f t="shared" si="45"/>
        <v>0</v>
      </c>
      <c r="R475" s="205" t="s">
        <v>1</v>
      </c>
      <c r="S475" s="346">
        <f>IF(Q475&gt;M465-1,1,0)</f>
        <v>0</v>
      </c>
      <c r="T475" s="185"/>
      <c r="U475" s="210"/>
      <c r="V475" s="211"/>
      <c r="W475" s="212"/>
    </row>
    <row r="476" spans="1:23" ht="22.5" customHeight="1">
      <c r="A476" s="232">
        <f t="shared" si="46"/>
        <v>45630</v>
      </c>
      <c r="B476" s="233" t="str">
        <f t="shared" si="44"/>
        <v>水</v>
      </c>
      <c r="C476" s="209"/>
      <c r="D476" s="185" t="s">
        <v>1</v>
      </c>
      <c r="E476" s="202"/>
      <c r="F476" s="187" t="s">
        <v>12</v>
      </c>
      <c r="G476" s="339">
        <f>F472*E476</f>
        <v>0</v>
      </c>
      <c r="H476" s="187" t="s">
        <v>1</v>
      </c>
      <c r="I476" s="203"/>
      <c r="J476" s="187" t="s">
        <v>12</v>
      </c>
      <c r="K476" s="339">
        <f>J472*I476</f>
        <v>0</v>
      </c>
      <c r="L476" s="204" t="s">
        <v>1</v>
      </c>
      <c r="M476" s="187"/>
      <c r="N476" s="187" t="s">
        <v>12</v>
      </c>
      <c r="O476" s="339">
        <f>N472*M476</f>
        <v>0</v>
      </c>
      <c r="P476" s="187" t="s">
        <v>1</v>
      </c>
      <c r="Q476" s="344">
        <f t="shared" si="45"/>
        <v>0</v>
      </c>
      <c r="R476" s="205" t="s">
        <v>1</v>
      </c>
      <c r="S476" s="346">
        <f>IF(Q476&gt;M465-1,1,0)</f>
        <v>0</v>
      </c>
      <c r="T476" s="185"/>
      <c r="U476" s="210"/>
      <c r="V476" s="211"/>
      <c r="W476" s="212"/>
    </row>
    <row r="477" spans="1:23" ht="22.5" customHeight="1">
      <c r="A477" s="232">
        <f t="shared" si="46"/>
        <v>45631</v>
      </c>
      <c r="B477" s="233" t="str">
        <f t="shared" si="44"/>
        <v>木</v>
      </c>
      <c r="C477" s="209"/>
      <c r="D477" s="185" t="s">
        <v>1</v>
      </c>
      <c r="E477" s="202"/>
      <c r="F477" s="187" t="s">
        <v>12</v>
      </c>
      <c r="G477" s="339">
        <f>F472*E477</f>
        <v>0</v>
      </c>
      <c r="H477" s="187" t="s">
        <v>1</v>
      </c>
      <c r="I477" s="203"/>
      <c r="J477" s="187" t="s">
        <v>12</v>
      </c>
      <c r="K477" s="339">
        <f>J472*I477</f>
        <v>0</v>
      </c>
      <c r="L477" s="204" t="s">
        <v>1</v>
      </c>
      <c r="M477" s="187"/>
      <c r="N477" s="187" t="s">
        <v>12</v>
      </c>
      <c r="O477" s="339">
        <f>N472*M477</f>
        <v>0</v>
      </c>
      <c r="P477" s="187" t="s">
        <v>1</v>
      </c>
      <c r="Q477" s="344">
        <f t="shared" si="45"/>
        <v>0</v>
      </c>
      <c r="R477" s="205" t="s">
        <v>1</v>
      </c>
      <c r="S477" s="346">
        <f>IF(Q477&gt;M465-1,1,0)</f>
        <v>0</v>
      </c>
      <c r="T477" s="185"/>
      <c r="U477" s="210"/>
      <c r="V477" s="211"/>
      <c r="W477" s="212"/>
    </row>
    <row r="478" spans="1:23" ht="22.5" customHeight="1">
      <c r="A478" s="232">
        <f t="shared" si="46"/>
        <v>45632</v>
      </c>
      <c r="B478" s="233" t="str">
        <f t="shared" si="44"/>
        <v>金</v>
      </c>
      <c r="C478" s="209"/>
      <c r="D478" s="185" t="s">
        <v>1</v>
      </c>
      <c r="E478" s="202"/>
      <c r="F478" s="187" t="s">
        <v>12</v>
      </c>
      <c r="G478" s="339">
        <f>E478*F472</f>
        <v>0</v>
      </c>
      <c r="H478" s="187" t="s">
        <v>1</v>
      </c>
      <c r="I478" s="203"/>
      <c r="J478" s="187" t="s">
        <v>12</v>
      </c>
      <c r="K478" s="339">
        <f>I478*J472</f>
        <v>0</v>
      </c>
      <c r="L478" s="204" t="s">
        <v>1</v>
      </c>
      <c r="M478" s="187"/>
      <c r="N478" s="187" t="s">
        <v>12</v>
      </c>
      <c r="O478" s="339">
        <f>M478*N472</f>
        <v>0</v>
      </c>
      <c r="P478" s="187" t="s">
        <v>1</v>
      </c>
      <c r="Q478" s="344">
        <f t="shared" si="45"/>
        <v>0</v>
      </c>
      <c r="R478" s="205" t="s">
        <v>1</v>
      </c>
      <c r="S478" s="346">
        <f>IF(Q478&gt;M465-1,1,0)</f>
        <v>0</v>
      </c>
      <c r="T478" s="185"/>
      <c r="U478" s="210"/>
      <c r="V478" s="211"/>
      <c r="W478" s="212"/>
    </row>
    <row r="479" spans="1:23" ht="22.5" customHeight="1">
      <c r="A479" s="232">
        <f t="shared" si="46"/>
        <v>45633</v>
      </c>
      <c r="B479" s="233" t="str">
        <f t="shared" si="44"/>
        <v>土</v>
      </c>
      <c r="C479" s="209"/>
      <c r="D479" s="185" t="s">
        <v>1</v>
      </c>
      <c r="E479" s="202"/>
      <c r="F479" s="187" t="s">
        <v>12</v>
      </c>
      <c r="G479" s="339">
        <f>E479*F472</f>
        <v>0</v>
      </c>
      <c r="H479" s="187" t="s">
        <v>1</v>
      </c>
      <c r="I479" s="203"/>
      <c r="J479" s="187" t="s">
        <v>12</v>
      </c>
      <c r="K479" s="339">
        <f>I479*J472</f>
        <v>0</v>
      </c>
      <c r="L479" s="204" t="s">
        <v>1</v>
      </c>
      <c r="M479" s="187"/>
      <c r="N479" s="187" t="s">
        <v>12</v>
      </c>
      <c r="O479" s="339">
        <f>M479*N472</f>
        <v>0</v>
      </c>
      <c r="P479" s="187" t="s">
        <v>1</v>
      </c>
      <c r="Q479" s="344">
        <f t="shared" si="45"/>
        <v>0</v>
      </c>
      <c r="R479" s="205" t="s">
        <v>1</v>
      </c>
      <c r="S479" s="346">
        <f>IF(Q479&gt;M465-1,1,0)</f>
        <v>0</v>
      </c>
      <c r="T479" s="185"/>
      <c r="U479" s="210"/>
      <c r="V479" s="211"/>
      <c r="W479" s="212"/>
    </row>
    <row r="480" spans="1:23" ht="22.5" customHeight="1">
      <c r="A480" s="232">
        <f t="shared" si="46"/>
        <v>45634</v>
      </c>
      <c r="B480" s="233" t="str">
        <f t="shared" si="44"/>
        <v>日</v>
      </c>
      <c r="C480" s="209"/>
      <c r="D480" s="185" t="s">
        <v>1</v>
      </c>
      <c r="E480" s="202"/>
      <c r="F480" s="187" t="s">
        <v>12</v>
      </c>
      <c r="G480" s="339">
        <f>E480*F472</f>
        <v>0</v>
      </c>
      <c r="H480" s="187" t="s">
        <v>1</v>
      </c>
      <c r="I480" s="203"/>
      <c r="J480" s="187" t="s">
        <v>12</v>
      </c>
      <c r="K480" s="339">
        <f>I480*J472</f>
        <v>0</v>
      </c>
      <c r="L480" s="204" t="s">
        <v>1</v>
      </c>
      <c r="M480" s="187"/>
      <c r="N480" s="187" t="s">
        <v>12</v>
      </c>
      <c r="O480" s="339">
        <f>M480*N472</f>
        <v>0</v>
      </c>
      <c r="P480" s="187" t="s">
        <v>1</v>
      </c>
      <c r="Q480" s="344">
        <f t="shared" si="45"/>
        <v>0</v>
      </c>
      <c r="R480" s="205" t="s">
        <v>1</v>
      </c>
      <c r="S480" s="346">
        <f>IF(Q480&gt;M465-1,1,0)</f>
        <v>0</v>
      </c>
      <c r="T480" s="185"/>
      <c r="U480" s="210"/>
      <c r="V480" s="211"/>
      <c r="W480" s="212"/>
    </row>
    <row r="481" spans="1:23" ht="22.5" customHeight="1">
      <c r="A481" s="232">
        <f t="shared" si="46"/>
        <v>45635</v>
      </c>
      <c r="B481" s="233" t="str">
        <f t="shared" si="44"/>
        <v>月</v>
      </c>
      <c r="C481" s="209"/>
      <c r="D481" s="185" t="s">
        <v>1</v>
      </c>
      <c r="E481" s="202"/>
      <c r="F481" s="187" t="s">
        <v>12</v>
      </c>
      <c r="G481" s="339">
        <f>E481*F472</f>
        <v>0</v>
      </c>
      <c r="H481" s="187" t="s">
        <v>1</v>
      </c>
      <c r="I481" s="203"/>
      <c r="J481" s="187" t="s">
        <v>12</v>
      </c>
      <c r="K481" s="339">
        <f>I481*J472</f>
        <v>0</v>
      </c>
      <c r="L481" s="204" t="s">
        <v>1</v>
      </c>
      <c r="M481" s="187"/>
      <c r="N481" s="187" t="s">
        <v>12</v>
      </c>
      <c r="O481" s="339">
        <f>M481*N472</f>
        <v>0</v>
      </c>
      <c r="P481" s="187" t="s">
        <v>1</v>
      </c>
      <c r="Q481" s="344">
        <f t="shared" si="45"/>
        <v>0</v>
      </c>
      <c r="R481" s="205" t="s">
        <v>1</v>
      </c>
      <c r="S481" s="346">
        <f>IF(Q481&gt;M465-1,1,0)</f>
        <v>0</v>
      </c>
      <c r="T481" s="185"/>
      <c r="U481" s="210"/>
      <c r="V481" s="211"/>
      <c r="W481" s="212"/>
    </row>
    <row r="482" spans="1:23" ht="22.5" customHeight="1">
      <c r="A482" s="232">
        <f t="shared" si="46"/>
        <v>45636</v>
      </c>
      <c r="B482" s="233" t="str">
        <f t="shared" si="44"/>
        <v>火</v>
      </c>
      <c r="C482" s="209"/>
      <c r="D482" s="185" t="s">
        <v>1</v>
      </c>
      <c r="E482" s="202"/>
      <c r="F482" s="187" t="s">
        <v>12</v>
      </c>
      <c r="G482" s="339">
        <f>E482*F472</f>
        <v>0</v>
      </c>
      <c r="H482" s="187" t="s">
        <v>1</v>
      </c>
      <c r="I482" s="203"/>
      <c r="J482" s="187" t="s">
        <v>12</v>
      </c>
      <c r="K482" s="339">
        <f>I482*J472</f>
        <v>0</v>
      </c>
      <c r="L482" s="204" t="s">
        <v>1</v>
      </c>
      <c r="M482" s="187"/>
      <c r="N482" s="187" t="s">
        <v>12</v>
      </c>
      <c r="O482" s="339">
        <f>M482*N472</f>
        <v>0</v>
      </c>
      <c r="P482" s="187" t="s">
        <v>1</v>
      </c>
      <c r="Q482" s="344">
        <f t="shared" si="45"/>
        <v>0</v>
      </c>
      <c r="R482" s="205" t="s">
        <v>1</v>
      </c>
      <c r="S482" s="346">
        <f>IF(Q482&gt;M465-1,1,0)</f>
        <v>0</v>
      </c>
      <c r="T482" s="185"/>
      <c r="U482" s="210"/>
      <c r="V482" s="211"/>
      <c r="W482" s="212"/>
    </row>
    <row r="483" spans="1:23" ht="22.5" customHeight="1">
      <c r="A483" s="232">
        <f t="shared" si="46"/>
        <v>45637</v>
      </c>
      <c r="B483" s="233" t="str">
        <f t="shared" si="44"/>
        <v>水</v>
      </c>
      <c r="C483" s="209"/>
      <c r="D483" s="185" t="s">
        <v>1</v>
      </c>
      <c r="E483" s="202"/>
      <c r="F483" s="187" t="s">
        <v>12</v>
      </c>
      <c r="G483" s="339">
        <f>E483*F472</f>
        <v>0</v>
      </c>
      <c r="H483" s="187" t="s">
        <v>1</v>
      </c>
      <c r="I483" s="203"/>
      <c r="J483" s="187" t="s">
        <v>12</v>
      </c>
      <c r="K483" s="339">
        <f>I483*J472</f>
        <v>0</v>
      </c>
      <c r="L483" s="204" t="s">
        <v>1</v>
      </c>
      <c r="M483" s="187"/>
      <c r="N483" s="187" t="s">
        <v>12</v>
      </c>
      <c r="O483" s="339">
        <f>M483*N472</f>
        <v>0</v>
      </c>
      <c r="P483" s="187" t="s">
        <v>1</v>
      </c>
      <c r="Q483" s="344">
        <f t="shared" si="45"/>
        <v>0</v>
      </c>
      <c r="R483" s="205" t="s">
        <v>1</v>
      </c>
      <c r="S483" s="346">
        <f>IF(Q483&gt;M465-1,1,0)</f>
        <v>0</v>
      </c>
      <c r="T483" s="185"/>
      <c r="U483" s="210"/>
      <c r="V483" s="211"/>
      <c r="W483" s="212"/>
    </row>
    <row r="484" spans="1:23" ht="22.5" customHeight="1">
      <c r="A484" s="232">
        <f t="shared" si="46"/>
        <v>45638</v>
      </c>
      <c r="B484" s="233" t="str">
        <f t="shared" si="44"/>
        <v>木</v>
      </c>
      <c r="C484" s="209"/>
      <c r="D484" s="185" t="s">
        <v>1</v>
      </c>
      <c r="E484" s="202"/>
      <c r="F484" s="187" t="s">
        <v>12</v>
      </c>
      <c r="G484" s="339">
        <f>E484*F472</f>
        <v>0</v>
      </c>
      <c r="H484" s="187" t="s">
        <v>1</v>
      </c>
      <c r="I484" s="203"/>
      <c r="J484" s="187" t="s">
        <v>12</v>
      </c>
      <c r="K484" s="339">
        <f>I484*J472</f>
        <v>0</v>
      </c>
      <c r="L484" s="204" t="s">
        <v>1</v>
      </c>
      <c r="M484" s="187"/>
      <c r="N484" s="187" t="s">
        <v>12</v>
      </c>
      <c r="O484" s="339">
        <f>M484*N472</f>
        <v>0</v>
      </c>
      <c r="P484" s="187" t="s">
        <v>1</v>
      </c>
      <c r="Q484" s="344">
        <f t="shared" si="45"/>
        <v>0</v>
      </c>
      <c r="R484" s="205" t="s">
        <v>1</v>
      </c>
      <c r="S484" s="346">
        <f>IF(Q484&gt;M465-1,1,0)</f>
        <v>0</v>
      </c>
      <c r="T484" s="185"/>
      <c r="U484" s="210"/>
      <c r="V484" s="211"/>
      <c r="W484" s="212"/>
    </row>
    <row r="485" spans="1:23" ht="22.5" customHeight="1">
      <c r="A485" s="232">
        <f t="shared" si="46"/>
        <v>45639</v>
      </c>
      <c r="B485" s="233" t="str">
        <f t="shared" si="44"/>
        <v>金</v>
      </c>
      <c r="C485" s="209"/>
      <c r="D485" s="185" t="s">
        <v>1</v>
      </c>
      <c r="E485" s="202"/>
      <c r="F485" s="187" t="s">
        <v>12</v>
      </c>
      <c r="G485" s="339">
        <f>E485*F472</f>
        <v>0</v>
      </c>
      <c r="H485" s="187" t="s">
        <v>1</v>
      </c>
      <c r="I485" s="203"/>
      <c r="J485" s="187" t="s">
        <v>12</v>
      </c>
      <c r="K485" s="339">
        <f>I485*J472</f>
        <v>0</v>
      </c>
      <c r="L485" s="204" t="s">
        <v>1</v>
      </c>
      <c r="M485" s="187"/>
      <c r="N485" s="187" t="s">
        <v>12</v>
      </c>
      <c r="O485" s="339">
        <f>M485*N472</f>
        <v>0</v>
      </c>
      <c r="P485" s="187" t="s">
        <v>1</v>
      </c>
      <c r="Q485" s="344">
        <f t="shared" si="45"/>
        <v>0</v>
      </c>
      <c r="R485" s="205" t="s">
        <v>1</v>
      </c>
      <c r="S485" s="346">
        <f>IF(Q485&gt;M465-1,1,0)</f>
        <v>0</v>
      </c>
      <c r="T485" s="185"/>
      <c r="U485" s="210"/>
      <c r="V485" s="211"/>
      <c r="W485" s="212"/>
    </row>
    <row r="486" spans="1:23" ht="22.5" customHeight="1">
      <c r="A486" s="232">
        <f t="shared" si="46"/>
        <v>45640</v>
      </c>
      <c r="B486" s="233" t="str">
        <f t="shared" si="44"/>
        <v>土</v>
      </c>
      <c r="C486" s="209"/>
      <c r="D486" s="185" t="s">
        <v>1</v>
      </c>
      <c r="E486" s="202"/>
      <c r="F486" s="187" t="s">
        <v>12</v>
      </c>
      <c r="G486" s="339">
        <f>E486*F472</f>
        <v>0</v>
      </c>
      <c r="H486" s="187" t="s">
        <v>1</v>
      </c>
      <c r="I486" s="203"/>
      <c r="J486" s="187" t="s">
        <v>12</v>
      </c>
      <c r="K486" s="339">
        <f>I486*J472</f>
        <v>0</v>
      </c>
      <c r="L486" s="204" t="s">
        <v>1</v>
      </c>
      <c r="M486" s="187"/>
      <c r="N486" s="187" t="s">
        <v>12</v>
      </c>
      <c r="O486" s="339">
        <f>M486*N472</f>
        <v>0</v>
      </c>
      <c r="P486" s="187" t="s">
        <v>1</v>
      </c>
      <c r="Q486" s="344">
        <f t="shared" si="45"/>
        <v>0</v>
      </c>
      <c r="R486" s="205" t="s">
        <v>1</v>
      </c>
      <c r="S486" s="346">
        <f>IF(Q486&gt;M465-1,1,0)</f>
        <v>0</v>
      </c>
      <c r="T486" s="185"/>
      <c r="U486" s="210"/>
      <c r="V486" s="211"/>
      <c r="W486" s="212"/>
    </row>
    <row r="487" spans="1:23" ht="22.5" customHeight="1">
      <c r="A487" s="232">
        <f t="shared" si="46"/>
        <v>45641</v>
      </c>
      <c r="B487" s="233" t="str">
        <f t="shared" si="44"/>
        <v>日</v>
      </c>
      <c r="C487" s="209"/>
      <c r="D487" s="185" t="s">
        <v>1</v>
      </c>
      <c r="E487" s="213"/>
      <c r="F487" s="185" t="s">
        <v>12</v>
      </c>
      <c r="G487" s="340">
        <f>E487*F472</f>
        <v>0</v>
      </c>
      <c r="H487" s="185" t="s">
        <v>1</v>
      </c>
      <c r="I487" s="184"/>
      <c r="J487" s="185" t="s">
        <v>12</v>
      </c>
      <c r="K487" s="340">
        <f>I487*J472</f>
        <v>0</v>
      </c>
      <c r="L487" s="214" t="s">
        <v>1</v>
      </c>
      <c r="M487" s="185"/>
      <c r="N487" s="185" t="s">
        <v>12</v>
      </c>
      <c r="O487" s="340">
        <f>M487*N472</f>
        <v>0</v>
      </c>
      <c r="P487" s="185" t="s">
        <v>1</v>
      </c>
      <c r="Q487" s="344">
        <f t="shared" si="45"/>
        <v>0</v>
      </c>
      <c r="R487" s="205" t="s">
        <v>1</v>
      </c>
      <c r="S487" s="346">
        <f>IF(Q487&gt;M465-1,1,0)</f>
        <v>0</v>
      </c>
      <c r="T487" s="185"/>
      <c r="U487" s="210"/>
      <c r="V487" s="211"/>
      <c r="W487" s="212"/>
    </row>
    <row r="488" spans="1:23" ht="22.5" customHeight="1">
      <c r="A488" s="232">
        <f t="shared" si="46"/>
        <v>45642</v>
      </c>
      <c r="B488" s="233" t="str">
        <f t="shared" si="44"/>
        <v>月</v>
      </c>
      <c r="C488" s="215"/>
      <c r="D488" s="187" t="s">
        <v>1</v>
      </c>
      <c r="E488" s="202"/>
      <c r="F488" s="187" t="s">
        <v>12</v>
      </c>
      <c r="G488" s="339">
        <f>E488*F472</f>
        <v>0</v>
      </c>
      <c r="H488" s="187" t="s">
        <v>1</v>
      </c>
      <c r="I488" s="203"/>
      <c r="J488" s="187" t="s">
        <v>12</v>
      </c>
      <c r="K488" s="339">
        <f>I488*J472</f>
        <v>0</v>
      </c>
      <c r="L488" s="204" t="s">
        <v>1</v>
      </c>
      <c r="M488" s="187"/>
      <c r="N488" s="187" t="s">
        <v>12</v>
      </c>
      <c r="O488" s="339">
        <f>M488*N472</f>
        <v>0</v>
      </c>
      <c r="P488" s="187" t="s">
        <v>1</v>
      </c>
      <c r="Q488" s="345">
        <f>C488+G488+K488+O488</f>
        <v>0</v>
      </c>
      <c r="R488" s="205" t="s">
        <v>1</v>
      </c>
      <c r="S488" s="346">
        <f>IF(Q488&gt;M465-1,1,0)</f>
        <v>0</v>
      </c>
      <c r="T488" s="185"/>
      <c r="U488" s="210"/>
      <c r="V488" s="211"/>
      <c r="W488" s="212"/>
    </row>
    <row r="489" spans="1:23" ht="22.5" customHeight="1">
      <c r="A489" s="232">
        <f t="shared" si="46"/>
        <v>45643</v>
      </c>
      <c r="B489" s="233" t="str">
        <f t="shared" si="44"/>
        <v>火</v>
      </c>
      <c r="C489" s="209"/>
      <c r="D489" s="185" t="s">
        <v>1</v>
      </c>
      <c r="E489" s="202"/>
      <c r="F489" s="187" t="s">
        <v>12</v>
      </c>
      <c r="G489" s="339">
        <f>E489*F472</f>
        <v>0</v>
      </c>
      <c r="H489" s="187" t="s">
        <v>1</v>
      </c>
      <c r="I489" s="203"/>
      <c r="J489" s="187" t="s">
        <v>12</v>
      </c>
      <c r="K489" s="339">
        <f>I489*J472</f>
        <v>0</v>
      </c>
      <c r="L489" s="204" t="s">
        <v>1</v>
      </c>
      <c r="M489" s="187"/>
      <c r="N489" s="187" t="s">
        <v>12</v>
      </c>
      <c r="O489" s="339">
        <f>M489*N472</f>
        <v>0</v>
      </c>
      <c r="P489" s="187" t="s">
        <v>1</v>
      </c>
      <c r="Q489" s="344">
        <f t="shared" ref="Q489:Q503" si="47">C489+G489+K489+O489</f>
        <v>0</v>
      </c>
      <c r="R489" s="205" t="s">
        <v>1</v>
      </c>
      <c r="S489" s="346">
        <f>IF(Q489&gt;M465-1,1,0)</f>
        <v>0</v>
      </c>
      <c r="T489" s="185"/>
      <c r="U489" s="210"/>
      <c r="V489" s="211"/>
      <c r="W489" s="212"/>
    </row>
    <row r="490" spans="1:23" ht="22.5" customHeight="1">
      <c r="A490" s="232">
        <f t="shared" si="46"/>
        <v>45644</v>
      </c>
      <c r="B490" s="233" t="str">
        <f t="shared" si="44"/>
        <v>水</v>
      </c>
      <c r="C490" s="209"/>
      <c r="D490" s="185" t="s">
        <v>1</v>
      </c>
      <c r="E490" s="202"/>
      <c r="F490" s="187" t="s">
        <v>12</v>
      </c>
      <c r="G490" s="339">
        <f>E490*F472</f>
        <v>0</v>
      </c>
      <c r="H490" s="187" t="s">
        <v>1</v>
      </c>
      <c r="I490" s="203"/>
      <c r="J490" s="187" t="s">
        <v>12</v>
      </c>
      <c r="K490" s="339">
        <f>I490*J472</f>
        <v>0</v>
      </c>
      <c r="L490" s="204" t="s">
        <v>1</v>
      </c>
      <c r="M490" s="187"/>
      <c r="N490" s="187" t="s">
        <v>12</v>
      </c>
      <c r="O490" s="339">
        <f>M490*N472</f>
        <v>0</v>
      </c>
      <c r="P490" s="187" t="s">
        <v>1</v>
      </c>
      <c r="Q490" s="344">
        <f t="shared" si="47"/>
        <v>0</v>
      </c>
      <c r="R490" s="205" t="s">
        <v>1</v>
      </c>
      <c r="S490" s="346">
        <f>IF(Q490&gt;M465-1,1,0)</f>
        <v>0</v>
      </c>
      <c r="T490" s="185"/>
      <c r="U490" s="210"/>
      <c r="V490" s="211"/>
      <c r="W490" s="212"/>
    </row>
    <row r="491" spans="1:23" ht="22.5" customHeight="1">
      <c r="A491" s="232">
        <f t="shared" si="46"/>
        <v>45645</v>
      </c>
      <c r="B491" s="233" t="str">
        <f t="shared" si="44"/>
        <v>木</v>
      </c>
      <c r="C491" s="209"/>
      <c r="D491" s="185" t="s">
        <v>1</v>
      </c>
      <c r="E491" s="202"/>
      <c r="F491" s="187" t="s">
        <v>12</v>
      </c>
      <c r="G491" s="339">
        <f>E491*F472</f>
        <v>0</v>
      </c>
      <c r="H491" s="187" t="s">
        <v>1</v>
      </c>
      <c r="I491" s="203"/>
      <c r="J491" s="187" t="s">
        <v>12</v>
      </c>
      <c r="K491" s="339">
        <f>I491*J472</f>
        <v>0</v>
      </c>
      <c r="L491" s="204" t="s">
        <v>1</v>
      </c>
      <c r="M491" s="187"/>
      <c r="N491" s="187" t="s">
        <v>12</v>
      </c>
      <c r="O491" s="339">
        <f>M491*N472</f>
        <v>0</v>
      </c>
      <c r="P491" s="187" t="s">
        <v>1</v>
      </c>
      <c r="Q491" s="344">
        <f t="shared" si="47"/>
        <v>0</v>
      </c>
      <c r="R491" s="205" t="s">
        <v>1</v>
      </c>
      <c r="S491" s="346">
        <f>IF(Q491&gt;M465-1,1,0)</f>
        <v>0</v>
      </c>
      <c r="T491" s="185"/>
      <c r="U491" s="210"/>
      <c r="V491" s="211"/>
      <c r="W491" s="212"/>
    </row>
    <row r="492" spans="1:23" ht="22.5" customHeight="1">
      <c r="A492" s="232">
        <f t="shared" si="46"/>
        <v>45646</v>
      </c>
      <c r="B492" s="233" t="str">
        <f t="shared" si="44"/>
        <v>金</v>
      </c>
      <c r="C492" s="209"/>
      <c r="D492" s="185" t="s">
        <v>1</v>
      </c>
      <c r="E492" s="202"/>
      <c r="F492" s="187" t="s">
        <v>12</v>
      </c>
      <c r="G492" s="339">
        <f>E492*F472</f>
        <v>0</v>
      </c>
      <c r="H492" s="187" t="s">
        <v>1</v>
      </c>
      <c r="I492" s="203"/>
      <c r="J492" s="187" t="s">
        <v>12</v>
      </c>
      <c r="K492" s="339">
        <f>I492*J472</f>
        <v>0</v>
      </c>
      <c r="L492" s="204" t="s">
        <v>1</v>
      </c>
      <c r="M492" s="187"/>
      <c r="N492" s="187" t="s">
        <v>12</v>
      </c>
      <c r="O492" s="339">
        <f>M492*N472</f>
        <v>0</v>
      </c>
      <c r="P492" s="187" t="s">
        <v>1</v>
      </c>
      <c r="Q492" s="344">
        <f t="shared" si="47"/>
        <v>0</v>
      </c>
      <c r="R492" s="205" t="s">
        <v>1</v>
      </c>
      <c r="S492" s="346">
        <f>IF(Q492&gt;M465-1,1,0)</f>
        <v>0</v>
      </c>
      <c r="T492" s="185"/>
      <c r="U492" s="210"/>
      <c r="V492" s="211"/>
      <c r="W492" s="212"/>
    </row>
    <row r="493" spans="1:23" ht="22.5" customHeight="1">
      <c r="A493" s="232">
        <f t="shared" si="46"/>
        <v>45647</v>
      </c>
      <c r="B493" s="233" t="str">
        <f t="shared" si="44"/>
        <v>土</v>
      </c>
      <c r="C493" s="209"/>
      <c r="D493" s="185" t="s">
        <v>1</v>
      </c>
      <c r="E493" s="202"/>
      <c r="F493" s="187" t="s">
        <v>12</v>
      </c>
      <c r="G493" s="339">
        <f>E493*F472</f>
        <v>0</v>
      </c>
      <c r="H493" s="187" t="s">
        <v>1</v>
      </c>
      <c r="I493" s="203"/>
      <c r="J493" s="187" t="s">
        <v>12</v>
      </c>
      <c r="K493" s="339">
        <f>I493*J472</f>
        <v>0</v>
      </c>
      <c r="L493" s="204" t="s">
        <v>1</v>
      </c>
      <c r="M493" s="187"/>
      <c r="N493" s="187" t="s">
        <v>12</v>
      </c>
      <c r="O493" s="339">
        <f>M493*N472</f>
        <v>0</v>
      </c>
      <c r="P493" s="187" t="s">
        <v>1</v>
      </c>
      <c r="Q493" s="344">
        <f t="shared" si="47"/>
        <v>0</v>
      </c>
      <c r="R493" s="205" t="s">
        <v>1</v>
      </c>
      <c r="S493" s="346">
        <f>IF(Q493&gt;M465-1,1,0)</f>
        <v>0</v>
      </c>
      <c r="T493" s="185"/>
      <c r="U493" s="210"/>
      <c r="V493" s="211"/>
      <c r="W493" s="212"/>
    </row>
    <row r="494" spans="1:23" ht="22.5" customHeight="1">
      <c r="A494" s="232">
        <f t="shared" si="46"/>
        <v>45648</v>
      </c>
      <c r="B494" s="233" t="str">
        <f t="shared" si="44"/>
        <v>日</v>
      </c>
      <c r="C494" s="209"/>
      <c r="D494" s="185" t="s">
        <v>1</v>
      </c>
      <c r="E494" s="202"/>
      <c r="F494" s="187" t="s">
        <v>12</v>
      </c>
      <c r="G494" s="339">
        <f>E494*F472</f>
        <v>0</v>
      </c>
      <c r="H494" s="187" t="s">
        <v>1</v>
      </c>
      <c r="I494" s="203"/>
      <c r="J494" s="187" t="s">
        <v>12</v>
      </c>
      <c r="K494" s="339">
        <f>I494*J472</f>
        <v>0</v>
      </c>
      <c r="L494" s="204" t="s">
        <v>1</v>
      </c>
      <c r="M494" s="187"/>
      <c r="N494" s="187" t="s">
        <v>12</v>
      </c>
      <c r="O494" s="339">
        <f>M494*N472</f>
        <v>0</v>
      </c>
      <c r="P494" s="187" t="s">
        <v>1</v>
      </c>
      <c r="Q494" s="344">
        <f t="shared" si="47"/>
        <v>0</v>
      </c>
      <c r="R494" s="205" t="s">
        <v>1</v>
      </c>
      <c r="S494" s="346">
        <f>IF(Q494&gt;M465-1,1,0)</f>
        <v>0</v>
      </c>
      <c r="T494" s="185"/>
      <c r="U494" s="210"/>
      <c r="V494" s="211"/>
      <c r="W494" s="212"/>
    </row>
    <row r="495" spans="1:23" ht="22.5" customHeight="1">
      <c r="A495" s="232">
        <f t="shared" si="46"/>
        <v>45649</v>
      </c>
      <c r="B495" s="233" t="str">
        <f t="shared" si="44"/>
        <v>月</v>
      </c>
      <c r="C495" s="209"/>
      <c r="D495" s="185" t="s">
        <v>1</v>
      </c>
      <c r="E495" s="202"/>
      <c r="F495" s="187" t="s">
        <v>12</v>
      </c>
      <c r="G495" s="339">
        <f>E495*F472</f>
        <v>0</v>
      </c>
      <c r="H495" s="187" t="s">
        <v>1</v>
      </c>
      <c r="I495" s="203"/>
      <c r="J495" s="187" t="s">
        <v>12</v>
      </c>
      <c r="K495" s="339">
        <f>I495*J472</f>
        <v>0</v>
      </c>
      <c r="L495" s="204" t="s">
        <v>1</v>
      </c>
      <c r="M495" s="187"/>
      <c r="N495" s="187" t="s">
        <v>12</v>
      </c>
      <c r="O495" s="339">
        <f>M495*N472</f>
        <v>0</v>
      </c>
      <c r="P495" s="187" t="s">
        <v>1</v>
      </c>
      <c r="Q495" s="344">
        <f t="shared" si="47"/>
        <v>0</v>
      </c>
      <c r="R495" s="205" t="s">
        <v>1</v>
      </c>
      <c r="S495" s="346">
        <f>IF(Q495&gt;M465-1,1,0)</f>
        <v>0</v>
      </c>
      <c r="T495" s="185"/>
      <c r="U495" s="210"/>
      <c r="V495" s="211"/>
      <c r="W495" s="212"/>
    </row>
    <row r="496" spans="1:23" ht="22.5" customHeight="1">
      <c r="A496" s="232">
        <f t="shared" si="46"/>
        <v>45650</v>
      </c>
      <c r="B496" s="233" t="str">
        <f t="shared" si="44"/>
        <v>火</v>
      </c>
      <c r="C496" s="209"/>
      <c r="D496" s="185" t="s">
        <v>1</v>
      </c>
      <c r="E496" s="202"/>
      <c r="F496" s="187" t="s">
        <v>12</v>
      </c>
      <c r="G496" s="339">
        <f>E496*F472</f>
        <v>0</v>
      </c>
      <c r="H496" s="187" t="s">
        <v>1</v>
      </c>
      <c r="I496" s="203"/>
      <c r="J496" s="187" t="s">
        <v>12</v>
      </c>
      <c r="K496" s="339">
        <f>I496*J472</f>
        <v>0</v>
      </c>
      <c r="L496" s="204" t="s">
        <v>1</v>
      </c>
      <c r="M496" s="187"/>
      <c r="N496" s="187" t="s">
        <v>12</v>
      </c>
      <c r="O496" s="339">
        <f>M496*N472</f>
        <v>0</v>
      </c>
      <c r="P496" s="187" t="s">
        <v>1</v>
      </c>
      <c r="Q496" s="344">
        <f t="shared" si="47"/>
        <v>0</v>
      </c>
      <c r="R496" s="205" t="s">
        <v>1</v>
      </c>
      <c r="S496" s="346">
        <f>IF(Q496&gt;M465-1,1,0)</f>
        <v>0</v>
      </c>
      <c r="T496" s="185"/>
      <c r="U496" s="210"/>
      <c r="V496" s="211"/>
      <c r="W496" s="212"/>
    </row>
    <row r="497" spans="1:23" ht="22.5" customHeight="1">
      <c r="A497" s="232">
        <f t="shared" si="46"/>
        <v>45651</v>
      </c>
      <c r="B497" s="233" t="str">
        <f t="shared" si="44"/>
        <v>水</v>
      </c>
      <c r="C497" s="209"/>
      <c r="D497" s="185" t="s">
        <v>1</v>
      </c>
      <c r="E497" s="202"/>
      <c r="F497" s="187" t="s">
        <v>12</v>
      </c>
      <c r="G497" s="339">
        <f>E497*F472</f>
        <v>0</v>
      </c>
      <c r="H497" s="187" t="s">
        <v>1</v>
      </c>
      <c r="I497" s="203"/>
      <c r="J497" s="187" t="s">
        <v>12</v>
      </c>
      <c r="K497" s="339">
        <f>I497*J472</f>
        <v>0</v>
      </c>
      <c r="L497" s="204" t="s">
        <v>1</v>
      </c>
      <c r="M497" s="187"/>
      <c r="N497" s="187" t="s">
        <v>12</v>
      </c>
      <c r="O497" s="339">
        <f>M497*N472</f>
        <v>0</v>
      </c>
      <c r="P497" s="187" t="s">
        <v>1</v>
      </c>
      <c r="Q497" s="344">
        <f t="shared" si="47"/>
        <v>0</v>
      </c>
      <c r="R497" s="205" t="s">
        <v>1</v>
      </c>
      <c r="S497" s="346">
        <f>IF(Q497&gt;M465-1,1,0)</f>
        <v>0</v>
      </c>
      <c r="T497" s="185"/>
      <c r="U497" s="210"/>
      <c r="V497" s="211"/>
      <c r="W497" s="212"/>
    </row>
    <row r="498" spans="1:23" ht="22.5" customHeight="1">
      <c r="A498" s="232">
        <f t="shared" si="46"/>
        <v>45652</v>
      </c>
      <c r="B498" s="233" t="str">
        <f t="shared" si="44"/>
        <v>木</v>
      </c>
      <c r="C498" s="209"/>
      <c r="D498" s="185" t="s">
        <v>1</v>
      </c>
      <c r="E498" s="202"/>
      <c r="F498" s="187" t="s">
        <v>12</v>
      </c>
      <c r="G498" s="339">
        <f>E498*F472</f>
        <v>0</v>
      </c>
      <c r="H498" s="187" t="s">
        <v>1</v>
      </c>
      <c r="I498" s="203"/>
      <c r="J498" s="187" t="s">
        <v>12</v>
      </c>
      <c r="K498" s="339">
        <f>I498*J472</f>
        <v>0</v>
      </c>
      <c r="L498" s="204" t="s">
        <v>1</v>
      </c>
      <c r="M498" s="187"/>
      <c r="N498" s="187" t="s">
        <v>12</v>
      </c>
      <c r="O498" s="339">
        <f>M498*N472</f>
        <v>0</v>
      </c>
      <c r="P498" s="187" t="s">
        <v>1</v>
      </c>
      <c r="Q498" s="344">
        <f t="shared" si="47"/>
        <v>0</v>
      </c>
      <c r="R498" s="205" t="s">
        <v>1</v>
      </c>
      <c r="S498" s="346">
        <f>IF(Q498&gt;M465-1,1,0)</f>
        <v>0</v>
      </c>
      <c r="T498" s="185"/>
      <c r="U498" s="210"/>
      <c r="V498" s="211"/>
      <c r="W498" s="212"/>
    </row>
    <row r="499" spans="1:23" ht="22.5" customHeight="1">
      <c r="A499" s="232">
        <f t="shared" si="46"/>
        <v>45653</v>
      </c>
      <c r="B499" s="233" t="str">
        <f t="shared" si="44"/>
        <v>金</v>
      </c>
      <c r="C499" s="209"/>
      <c r="D499" s="185" t="s">
        <v>1</v>
      </c>
      <c r="E499" s="202"/>
      <c r="F499" s="187" t="s">
        <v>12</v>
      </c>
      <c r="G499" s="339">
        <f>E499*F472</f>
        <v>0</v>
      </c>
      <c r="H499" s="187" t="s">
        <v>1</v>
      </c>
      <c r="I499" s="203"/>
      <c r="J499" s="187" t="s">
        <v>12</v>
      </c>
      <c r="K499" s="339">
        <f>I499*J472</f>
        <v>0</v>
      </c>
      <c r="L499" s="204" t="s">
        <v>1</v>
      </c>
      <c r="M499" s="187"/>
      <c r="N499" s="187" t="s">
        <v>12</v>
      </c>
      <c r="O499" s="339">
        <f>M499*N472</f>
        <v>0</v>
      </c>
      <c r="P499" s="187" t="s">
        <v>1</v>
      </c>
      <c r="Q499" s="344">
        <f t="shared" si="47"/>
        <v>0</v>
      </c>
      <c r="R499" s="205" t="s">
        <v>1</v>
      </c>
      <c r="S499" s="346">
        <f>IF(Q499&gt;M465-1,1,0)</f>
        <v>0</v>
      </c>
      <c r="T499" s="185"/>
      <c r="U499" s="210"/>
      <c r="V499" s="211"/>
      <c r="W499" s="212"/>
    </row>
    <row r="500" spans="1:23" ht="22.5" customHeight="1">
      <c r="A500" s="232">
        <f t="shared" si="46"/>
        <v>45654</v>
      </c>
      <c r="B500" s="233" t="str">
        <f t="shared" si="44"/>
        <v>土</v>
      </c>
      <c r="C500" s="209"/>
      <c r="D500" s="185" t="s">
        <v>1</v>
      </c>
      <c r="E500" s="202"/>
      <c r="F500" s="187" t="s">
        <v>12</v>
      </c>
      <c r="G500" s="339">
        <f>E500*F472</f>
        <v>0</v>
      </c>
      <c r="H500" s="187" t="s">
        <v>1</v>
      </c>
      <c r="I500" s="203"/>
      <c r="J500" s="187" t="s">
        <v>12</v>
      </c>
      <c r="K500" s="339">
        <f>I500*J472</f>
        <v>0</v>
      </c>
      <c r="L500" s="204" t="s">
        <v>1</v>
      </c>
      <c r="M500" s="187"/>
      <c r="N500" s="187" t="s">
        <v>12</v>
      </c>
      <c r="O500" s="339">
        <f>M500*N472</f>
        <v>0</v>
      </c>
      <c r="P500" s="187" t="s">
        <v>1</v>
      </c>
      <c r="Q500" s="344">
        <f t="shared" si="47"/>
        <v>0</v>
      </c>
      <c r="R500" s="205" t="s">
        <v>1</v>
      </c>
      <c r="S500" s="346">
        <f>IF(Q500&gt;M465-1,1,0)</f>
        <v>0</v>
      </c>
      <c r="T500" s="185"/>
      <c r="U500" s="210"/>
      <c r="V500" s="211"/>
      <c r="W500" s="212"/>
    </row>
    <row r="501" spans="1:23" ht="22.5" customHeight="1">
      <c r="A501" s="232">
        <f>IF(A500=EOMONTH('2024'!$C$13,0),"",A500+1)</f>
        <v>45655</v>
      </c>
      <c r="B501" s="233" t="str">
        <f t="shared" si="44"/>
        <v>日</v>
      </c>
      <c r="C501" s="209"/>
      <c r="D501" s="185" t="s">
        <v>1</v>
      </c>
      <c r="E501" s="202"/>
      <c r="F501" s="187" t="s">
        <v>12</v>
      </c>
      <c r="G501" s="339">
        <f>E501*F472</f>
        <v>0</v>
      </c>
      <c r="H501" s="187" t="s">
        <v>1</v>
      </c>
      <c r="I501" s="203"/>
      <c r="J501" s="187" t="s">
        <v>12</v>
      </c>
      <c r="K501" s="339">
        <f>I501*J472</f>
        <v>0</v>
      </c>
      <c r="L501" s="204" t="s">
        <v>1</v>
      </c>
      <c r="M501" s="187"/>
      <c r="N501" s="187" t="s">
        <v>12</v>
      </c>
      <c r="O501" s="339">
        <f>M501*N472</f>
        <v>0</v>
      </c>
      <c r="P501" s="187" t="s">
        <v>1</v>
      </c>
      <c r="Q501" s="344">
        <f t="shared" si="47"/>
        <v>0</v>
      </c>
      <c r="R501" s="205" t="s">
        <v>1</v>
      </c>
      <c r="S501" s="346">
        <f>IF(Q501&gt;M465-1,1,0)</f>
        <v>0</v>
      </c>
      <c r="T501" s="185"/>
      <c r="U501" s="210"/>
      <c r="V501" s="211"/>
      <c r="W501" s="212"/>
    </row>
    <row r="502" spans="1:23" ht="22.5" customHeight="1">
      <c r="A502" s="232">
        <f>IF(OR(A501="",A501=EOMONTH('2024'!$C$13,0)),"",A501+1)</f>
        <v>45656</v>
      </c>
      <c r="B502" s="233" t="str">
        <f t="shared" si="44"/>
        <v>月</v>
      </c>
      <c r="C502" s="209"/>
      <c r="D502" s="185" t="s">
        <v>1</v>
      </c>
      <c r="E502" s="202"/>
      <c r="F502" s="187" t="s">
        <v>12</v>
      </c>
      <c r="G502" s="339">
        <f>E502*F472</f>
        <v>0</v>
      </c>
      <c r="H502" s="187" t="s">
        <v>1</v>
      </c>
      <c r="I502" s="203"/>
      <c r="J502" s="187" t="s">
        <v>12</v>
      </c>
      <c r="K502" s="339">
        <f>I502*J472</f>
        <v>0</v>
      </c>
      <c r="L502" s="204" t="s">
        <v>1</v>
      </c>
      <c r="M502" s="187"/>
      <c r="N502" s="187" t="s">
        <v>12</v>
      </c>
      <c r="O502" s="339">
        <f>M502*N472</f>
        <v>0</v>
      </c>
      <c r="P502" s="187" t="s">
        <v>1</v>
      </c>
      <c r="Q502" s="344">
        <f t="shared" si="47"/>
        <v>0</v>
      </c>
      <c r="R502" s="205" t="s">
        <v>1</v>
      </c>
      <c r="S502" s="346">
        <f>IF(Q502&gt;M465-1,1,0)</f>
        <v>0</v>
      </c>
      <c r="T502" s="185"/>
      <c r="U502" s="210"/>
      <c r="V502" s="211"/>
      <c r="W502" s="212"/>
    </row>
    <row r="503" spans="1:23" ht="22.5" customHeight="1" thickBot="1">
      <c r="A503" s="232">
        <f>IF(OR(A502="",A502=EOMONTH('2024'!$C$13,0)),"",A502+1)</f>
        <v>45657</v>
      </c>
      <c r="B503" s="233" t="str">
        <f t="shared" si="44"/>
        <v>火</v>
      </c>
      <c r="C503" s="209"/>
      <c r="D503" s="185" t="s">
        <v>1</v>
      </c>
      <c r="E503" s="202"/>
      <c r="F503" s="187" t="s">
        <v>12</v>
      </c>
      <c r="G503" s="339">
        <f>E503*F472</f>
        <v>0</v>
      </c>
      <c r="H503" s="187" t="s">
        <v>1</v>
      </c>
      <c r="I503" s="216"/>
      <c r="J503" s="217" t="s">
        <v>12</v>
      </c>
      <c r="K503" s="342">
        <f>I503*J472</f>
        <v>0</v>
      </c>
      <c r="L503" s="218" t="s">
        <v>1</v>
      </c>
      <c r="M503" s="187"/>
      <c r="N503" s="187" t="s">
        <v>12</v>
      </c>
      <c r="O503" s="339">
        <f>M503*N472</f>
        <v>0</v>
      </c>
      <c r="P503" s="187" t="s">
        <v>1</v>
      </c>
      <c r="Q503" s="344">
        <f t="shared" si="47"/>
        <v>0</v>
      </c>
      <c r="R503" s="205" t="s">
        <v>1</v>
      </c>
      <c r="S503" s="346">
        <f>IF(Q503&gt;M465-1,1,0)</f>
        <v>0</v>
      </c>
      <c r="T503" s="219"/>
      <c r="U503" s="220"/>
      <c r="V503" s="221"/>
      <c r="W503" s="222"/>
    </row>
    <row r="504" spans="1:23" ht="22.5" customHeight="1" thickTop="1" thickBot="1">
      <c r="A504" s="250" t="s">
        <v>60</v>
      </c>
      <c r="B504" s="251"/>
      <c r="C504" s="341">
        <f>COUNT(C473:C503)</f>
        <v>0</v>
      </c>
      <c r="D504" s="223" t="s">
        <v>176</v>
      </c>
      <c r="E504" s="224" t="s">
        <v>176</v>
      </c>
      <c r="F504" s="223"/>
      <c r="G504" s="223"/>
      <c r="H504" s="223" t="s">
        <v>176</v>
      </c>
      <c r="I504" s="227" t="s">
        <v>176</v>
      </c>
      <c r="J504" s="223"/>
      <c r="K504" s="223"/>
      <c r="L504" s="225" t="s">
        <v>176</v>
      </c>
      <c r="M504" s="223" t="s">
        <v>176</v>
      </c>
      <c r="N504" s="223"/>
      <c r="O504" s="223"/>
      <c r="P504" s="225" t="s">
        <v>176</v>
      </c>
      <c r="Q504" s="341">
        <f>SUM(Q473:Q487,Q488:Q503)</f>
        <v>0</v>
      </c>
      <c r="R504" s="226" t="s">
        <v>176</v>
      </c>
      <c r="S504" s="347">
        <f>SUM(S473:S503)</f>
        <v>0</v>
      </c>
      <c r="T504" s="223"/>
      <c r="U504" s="231"/>
      <c r="V504" s="228"/>
      <c r="W504" s="226"/>
    </row>
    <row r="505" spans="1:23" ht="22.5" customHeight="1">
      <c r="A505" s="172"/>
      <c r="B505" s="172"/>
      <c r="C505" s="144">
        <f>'2024'!$A$1+1</f>
        <v>2025</v>
      </c>
      <c r="D505" s="172" t="s">
        <v>0</v>
      </c>
      <c r="E505" s="172"/>
      <c r="F505" s="172"/>
      <c r="G505" s="174"/>
      <c r="H505" s="172" t="s">
        <v>0</v>
      </c>
      <c r="I505" s="172"/>
      <c r="J505" s="172"/>
      <c r="K505" s="174"/>
      <c r="L505" s="172" t="s">
        <v>0</v>
      </c>
      <c r="M505" s="172"/>
      <c r="N505" s="172"/>
      <c r="O505" s="172">
        <v>1</v>
      </c>
      <c r="P505" s="172" t="s">
        <v>0</v>
      </c>
      <c r="Q505" s="173" t="s">
        <v>61</v>
      </c>
      <c r="R505" s="172"/>
      <c r="S505" s="173"/>
      <c r="T505" s="173"/>
      <c r="U505" s="173"/>
      <c r="V505" s="173"/>
      <c r="W505" s="173"/>
    </row>
    <row r="506" spans="1:23" ht="22.5" customHeight="1" thickBot="1">
      <c r="G506" s="178"/>
      <c r="K506" s="178"/>
      <c r="O506" s="178"/>
    </row>
    <row r="507" spans="1:23" ht="22.5" customHeight="1" thickBot="1">
      <c r="B507" s="234" t="s">
        <v>52</v>
      </c>
      <c r="C507" s="235"/>
      <c r="D507" s="235"/>
      <c r="E507" s="235"/>
      <c r="F507" s="235"/>
      <c r="G507" s="181" t="s">
        <v>1</v>
      </c>
      <c r="I507" s="234" t="s">
        <v>56</v>
      </c>
      <c r="J507" s="235"/>
      <c r="K507" s="235"/>
      <c r="L507" s="235"/>
      <c r="M507" s="235">
        <v>99999</v>
      </c>
      <c r="N507" s="235"/>
      <c r="O507" s="235"/>
      <c r="P507" s="235"/>
      <c r="Q507" s="182" t="s">
        <v>1</v>
      </c>
      <c r="S507" s="234" t="s">
        <v>62</v>
      </c>
      <c r="T507" s="235"/>
      <c r="U507" s="235"/>
      <c r="V507" s="235"/>
      <c r="W507" s="336" t="e">
        <f>S510/C546</f>
        <v>#DIV/0!</v>
      </c>
    </row>
    <row r="509" spans="1:23" ht="22.5" customHeight="1">
      <c r="B509" s="183"/>
      <c r="Q509" s="245" t="s">
        <v>58</v>
      </c>
      <c r="R509" s="246"/>
      <c r="S509" s="186" t="s">
        <v>59</v>
      </c>
      <c r="T509" s="175"/>
    </row>
    <row r="510" spans="1:23" ht="22.5" customHeight="1">
      <c r="B510" s="183"/>
      <c r="Q510" s="337" t="e">
        <f>Q546/C546</f>
        <v>#DIV/0!</v>
      </c>
      <c r="R510" s="187" t="s">
        <v>1</v>
      </c>
      <c r="S510" s="338">
        <f>SUM(S515:S545)</f>
        <v>0</v>
      </c>
      <c r="T510" s="179"/>
    </row>
    <row r="511" spans="1:23" ht="22.5" customHeight="1" thickBot="1">
      <c r="B511" s="183"/>
      <c r="Q511" s="179"/>
      <c r="R511" s="175"/>
      <c r="S511" s="179"/>
      <c r="T511" s="179"/>
    </row>
    <row r="512" spans="1:23" ht="22.5" customHeight="1" thickBot="1">
      <c r="E512" s="247" t="s">
        <v>2</v>
      </c>
      <c r="F512" s="248"/>
      <c r="G512" s="248"/>
      <c r="H512" s="248"/>
      <c r="I512" s="248" t="s">
        <v>3</v>
      </c>
      <c r="J512" s="248"/>
      <c r="K512" s="248"/>
      <c r="L512" s="248"/>
      <c r="M512" s="248" t="s">
        <v>4</v>
      </c>
      <c r="N512" s="248"/>
      <c r="O512" s="248"/>
      <c r="P512" s="249"/>
      <c r="Q512" s="234" t="s">
        <v>43</v>
      </c>
      <c r="R512" s="240"/>
    </row>
    <row r="513" spans="1:23" ht="22.5" customHeight="1" thickBot="1">
      <c r="A513" s="189"/>
      <c r="B513" s="189"/>
      <c r="C513" s="252" t="s">
        <v>5</v>
      </c>
      <c r="D513" s="253"/>
      <c r="E513" s="256"/>
      <c r="F513" s="257"/>
      <c r="G513" s="257"/>
      <c r="H513" s="257"/>
      <c r="I513" s="258"/>
      <c r="J513" s="257"/>
      <c r="K513" s="257"/>
      <c r="L513" s="259"/>
      <c r="M513" s="257"/>
      <c r="N513" s="257"/>
      <c r="O513" s="257"/>
      <c r="P513" s="260"/>
      <c r="Q513" s="241" t="s">
        <v>57</v>
      </c>
      <c r="R513" s="242"/>
      <c r="S513" s="190" t="s">
        <v>54</v>
      </c>
      <c r="T513" s="191" t="s">
        <v>6</v>
      </c>
      <c r="U513" s="229" t="s">
        <v>53</v>
      </c>
      <c r="V513" s="236" t="s">
        <v>7</v>
      </c>
      <c r="W513" s="237"/>
    </row>
    <row r="514" spans="1:23" ht="22.5" customHeight="1" thickBot="1">
      <c r="A514" s="180" t="s">
        <v>8</v>
      </c>
      <c r="B514" s="188" t="s">
        <v>9</v>
      </c>
      <c r="C514" s="254"/>
      <c r="D514" s="255"/>
      <c r="E514" s="194" t="s">
        <v>10</v>
      </c>
      <c r="F514" s="261"/>
      <c r="G514" s="261"/>
      <c r="H514" s="195" t="s">
        <v>1</v>
      </c>
      <c r="I514" s="196" t="s">
        <v>10</v>
      </c>
      <c r="J514" s="261"/>
      <c r="K514" s="261"/>
      <c r="L514" s="197" t="s">
        <v>1</v>
      </c>
      <c r="M514" s="195" t="s">
        <v>10</v>
      </c>
      <c r="N514" s="261"/>
      <c r="O514" s="261"/>
      <c r="P514" s="195" t="s">
        <v>1</v>
      </c>
      <c r="Q514" s="243"/>
      <c r="R514" s="244"/>
      <c r="S514" s="198" t="s">
        <v>55</v>
      </c>
      <c r="T514" s="199"/>
      <c r="U514" s="230" t="s">
        <v>0</v>
      </c>
      <c r="V514" s="238"/>
      <c r="W514" s="239"/>
    </row>
    <row r="515" spans="1:23" ht="22.5" customHeight="1">
      <c r="A515" s="232">
        <f>'2024'!C15</f>
        <v>45658</v>
      </c>
      <c r="B515" s="233" t="str">
        <f t="shared" ref="B515:B545" si="48">TEXT(A515,"aaa")</f>
        <v>水</v>
      </c>
      <c r="C515" s="201"/>
      <c r="D515" s="185" t="s">
        <v>1</v>
      </c>
      <c r="E515" s="202"/>
      <c r="F515" s="187" t="s">
        <v>12</v>
      </c>
      <c r="G515" s="339">
        <f>F514*E515</f>
        <v>0</v>
      </c>
      <c r="H515" s="187" t="s">
        <v>1</v>
      </c>
      <c r="I515" s="203"/>
      <c r="J515" s="187" t="s">
        <v>12</v>
      </c>
      <c r="K515" s="339">
        <f>J514*I515</f>
        <v>0</v>
      </c>
      <c r="L515" s="204" t="s">
        <v>1</v>
      </c>
      <c r="M515" s="187"/>
      <c r="N515" s="187" t="s">
        <v>12</v>
      </c>
      <c r="O515" s="339">
        <f>N514*M515</f>
        <v>0</v>
      </c>
      <c r="P515" s="187" t="s">
        <v>1</v>
      </c>
      <c r="Q515" s="343">
        <f>C515+G515+K515+O515</f>
        <v>0</v>
      </c>
      <c r="R515" s="205" t="s">
        <v>1</v>
      </c>
      <c r="S515" s="346">
        <f>IF(Q515&gt;M507-1,1,0)</f>
        <v>0</v>
      </c>
      <c r="T515" s="187"/>
      <c r="U515" s="206"/>
      <c r="V515" s="207"/>
      <c r="W515" s="208"/>
    </row>
    <row r="516" spans="1:23" ht="22.5" customHeight="1">
      <c r="A516" s="232">
        <f>A515+1</f>
        <v>45659</v>
      </c>
      <c r="B516" s="233" t="str">
        <f t="shared" si="48"/>
        <v>木</v>
      </c>
      <c r="C516" s="209"/>
      <c r="D516" s="185" t="s">
        <v>1</v>
      </c>
      <c r="E516" s="202"/>
      <c r="F516" s="187" t="s">
        <v>12</v>
      </c>
      <c r="G516" s="339">
        <f>F514*E516</f>
        <v>0</v>
      </c>
      <c r="H516" s="187" t="s">
        <v>1</v>
      </c>
      <c r="I516" s="203"/>
      <c r="J516" s="187" t="s">
        <v>12</v>
      </c>
      <c r="K516" s="339">
        <f>J514*I516</f>
        <v>0</v>
      </c>
      <c r="L516" s="204" t="s">
        <v>1</v>
      </c>
      <c r="M516" s="187"/>
      <c r="N516" s="187" t="s">
        <v>12</v>
      </c>
      <c r="O516" s="339">
        <f>N514*M516</f>
        <v>0</v>
      </c>
      <c r="P516" s="187" t="s">
        <v>1</v>
      </c>
      <c r="Q516" s="344">
        <f t="shared" ref="Q516:Q529" si="49">C516+G516+K516+O516</f>
        <v>0</v>
      </c>
      <c r="R516" s="205" t="s">
        <v>1</v>
      </c>
      <c r="S516" s="346">
        <f>IF(Q516&gt;M507-1,1,0)</f>
        <v>0</v>
      </c>
      <c r="T516" s="185"/>
      <c r="U516" s="210"/>
      <c r="V516" s="211"/>
      <c r="W516" s="212"/>
    </row>
    <row r="517" spans="1:23" ht="22.5" customHeight="1">
      <c r="A517" s="232">
        <f t="shared" ref="A517:A542" si="50">A516+1</f>
        <v>45660</v>
      </c>
      <c r="B517" s="233" t="str">
        <f t="shared" si="48"/>
        <v>金</v>
      </c>
      <c r="C517" s="209"/>
      <c r="D517" s="185" t="s">
        <v>1</v>
      </c>
      <c r="E517" s="202"/>
      <c r="F517" s="187" t="s">
        <v>12</v>
      </c>
      <c r="G517" s="339">
        <f>F514*E517</f>
        <v>0</v>
      </c>
      <c r="H517" s="187" t="s">
        <v>1</v>
      </c>
      <c r="I517" s="203"/>
      <c r="J517" s="187" t="s">
        <v>12</v>
      </c>
      <c r="K517" s="339">
        <f>J514*I517</f>
        <v>0</v>
      </c>
      <c r="L517" s="204" t="s">
        <v>1</v>
      </c>
      <c r="M517" s="187"/>
      <c r="N517" s="187" t="s">
        <v>12</v>
      </c>
      <c r="O517" s="339">
        <f>N514*M517</f>
        <v>0</v>
      </c>
      <c r="P517" s="187" t="s">
        <v>1</v>
      </c>
      <c r="Q517" s="344">
        <f t="shared" si="49"/>
        <v>0</v>
      </c>
      <c r="R517" s="205" t="s">
        <v>1</v>
      </c>
      <c r="S517" s="346">
        <f>IF(Q517&gt;M507-1,1,0)</f>
        <v>0</v>
      </c>
      <c r="T517" s="185"/>
      <c r="U517" s="210"/>
      <c r="V517" s="211"/>
      <c r="W517" s="212"/>
    </row>
    <row r="518" spans="1:23" ht="22.5" customHeight="1">
      <c r="A518" s="232">
        <f t="shared" si="50"/>
        <v>45661</v>
      </c>
      <c r="B518" s="233" t="str">
        <f t="shared" si="48"/>
        <v>土</v>
      </c>
      <c r="C518" s="209"/>
      <c r="D518" s="185" t="s">
        <v>1</v>
      </c>
      <c r="E518" s="202"/>
      <c r="F518" s="187" t="s">
        <v>12</v>
      </c>
      <c r="G518" s="339">
        <f>F514*E518</f>
        <v>0</v>
      </c>
      <c r="H518" s="187" t="s">
        <v>1</v>
      </c>
      <c r="I518" s="203"/>
      <c r="J518" s="187" t="s">
        <v>12</v>
      </c>
      <c r="K518" s="339">
        <f>J514*I518</f>
        <v>0</v>
      </c>
      <c r="L518" s="204" t="s">
        <v>1</v>
      </c>
      <c r="M518" s="187"/>
      <c r="N518" s="187" t="s">
        <v>12</v>
      </c>
      <c r="O518" s="339">
        <f>N514*M518</f>
        <v>0</v>
      </c>
      <c r="P518" s="187" t="s">
        <v>1</v>
      </c>
      <c r="Q518" s="344">
        <f t="shared" si="49"/>
        <v>0</v>
      </c>
      <c r="R518" s="205" t="s">
        <v>1</v>
      </c>
      <c r="S518" s="346">
        <f>IF(Q518&gt;M507-1,1,0)</f>
        <v>0</v>
      </c>
      <c r="T518" s="185"/>
      <c r="U518" s="210"/>
      <c r="V518" s="211"/>
      <c r="W518" s="212"/>
    </row>
    <row r="519" spans="1:23" ht="22.5" customHeight="1">
      <c r="A519" s="232">
        <f t="shared" si="50"/>
        <v>45662</v>
      </c>
      <c r="B519" s="233" t="str">
        <f t="shared" si="48"/>
        <v>日</v>
      </c>
      <c r="C519" s="209"/>
      <c r="D519" s="185" t="s">
        <v>1</v>
      </c>
      <c r="E519" s="202"/>
      <c r="F519" s="187" t="s">
        <v>12</v>
      </c>
      <c r="G519" s="339">
        <f>F514*E519</f>
        <v>0</v>
      </c>
      <c r="H519" s="187" t="s">
        <v>1</v>
      </c>
      <c r="I519" s="203"/>
      <c r="J519" s="187" t="s">
        <v>12</v>
      </c>
      <c r="K519" s="339">
        <f>J514*I519</f>
        <v>0</v>
      </c>
      <c r="L519" s="204" t="s">
        <v>1</v>
      </c>
      <c r="M519" s="187"/>
      <c r="N519" s="187" t="s">
        <v>12</v>
      </c>
      <c r="O519" s="339">
        <f>N514*M519</f>
        <v>0</v>
      </c>
      <c r="P519" s="187" t="s">
        <v>1</v>
      </c>
      <c r="Q519" s="344">
        <f t="shared" si="49"/>
        <v>0</v>
      </c>
      <c r="R519" s="205" t="s">
        <v>1</v>
      </c>
      <c r="S519" s="346">
        <f>IF(Q519&gt;M507-1,1,0)</f>
        <v>0</v>
      </c>
      <c r="T519" s="185"/>
      <c r="U519" s="210"/>
      <c r="V519" s="211"/>
      <c r="W519" s="212"/>
    </row>
    <row r="520" spans="1:23" ht="22.5" customHeight="1">
      <c r="A520" s="232">
        <f t="shared" si="50"/>
        <v>45663</v>
      </c>
      <c r="B520" s="233" t="str">
        <f t="shared" si="48"/>
        <v>月</v>
      </c>
      <c r="C520" s="209"/>
      <c r="D520" s="185" t="s">
        <v>1</v>
      </c>
      <c r="E520" s="202"/>
      <c r="F520" s="187" t="s">
        <v>12</v>
      </c>
      <c r="G520" s="339">
        <f>E520*F514</f>
        <v>0</v>
      </c>
      <c r="H520" s="187" t="s">
        <v>1</v>
      </c>
      <c r="I520" s="203"/>
      <c r="J520" s="187" t="s">
        <v>12</v>
      </c>
      <c r="K520" s="339">
        <f>I520*J514</f>
        <v>0</v>
      </c>
      <c r="L520" s="204" t="s">
        <v>1</v>
      </c>
      <c r="M520" s="187"/>
      <c r="N520" s="187" t="s">
        <v>12</v>
      </c>
      <c r="O520" s="339">
        <f>M520*N514</f>
        <v>0</v>
      </c>
      <c r="P520" s="187" t="s">
        <v>1</v>
      </c>
      <c r="Q520" s="344">
        <f t="shared" si="49"/>
        <v>0</v>
      </c>
      <c r="R520" s="205" t="s">
        <v>1</v>
      </c>
      <c r="S520" s="346">
        <f>IF(Q520&gt;M507-1,1,0)</f>
        <v>0</v>
      </c>
      <c r="T520" s="185"/>
      <c r="U520" s="210"/>
      <c r="V520" s="211"/>
      <c r="W520" s="212"/>
    </row>
    <row r="521" spans="1:23" ht="22.5" customHeight="1">
      <c r="A521" s="232">
        <f t="shared" si="50"/>
        <v>45664</v>
      </c>
      <c r="B521" s="233" t="str">
        <f t="shared" si="48"/>
        <v>火</v>
      </c>
      <c r="C521" s="209"/>
      <c r="D521" s="185" t="s">
        <v>1</v>
      </c>
      <c r="E521" s="202"/>
      <c r="F521" s="187" t="s">
        <v>12</v>
      </c>
      <c r="G521" s="339">
        <f>E521*F514</f>
        <v>0</v>
      </c>
      <c r="H521" s="187" t="s">
        <v>1</v>
      </c>
      <c r="I521" s="203"/>
      <c r="J521" s="187" t="s">
        <v>12</v>
      </c>
      <c r="K521" s="339">
        <f>I521*J514</f>
        <v>0</v>
      </c>
      <c r="L521" s="204" t="s">
        <v>1</v>
      </c>
      <c r="M521" s="187"/>
      <c r="N521" s="187" t="s">
        <v>12</v>
      </c>
      <c r="O521" s="339">
        <f>M521*N514</f>
        <v>0</v>
      </c>
      <c r="P521" s="187" t="s">
        <v>1</v>
      </c>
      <c r="Q521" s="344">
        <f t="shared" si="49"/>
        <v>0</v>
      </c>
      <c r="R521" s="205" t="s">
        <v>1</v>
      </c>
      <c r="S521" s="346">
        <f>IF(Q521&gt;M507-1,1,0)</f>
        <v>0</v>
      </c>
      <c r="T521" s="185"/>
      <c r="U521" s="210"/>
      <c r="V521" s="211"/>
      <c r="W521" s="212"/>
    </row>
    <row r="522" spans="1:23" ht="22.5" customHeight="1">
      <c r="A522" s="232">
        <f t="shared" si="50"/>
        <v>45665</v>
      </c>
      <c r="B522" s="233" t="str">
        <f t="shared" si="48"/>
        <v>水</v>
      </c>
      <c r="C522" s="209"/>
      <c r="D522" s="185" t="s">
        <v>1</v>
      </c>
      <c r="E522" s="202"/>
      <c r="F522" s="187" t="s">
        <v>12</v>
      </c>
      <c r="G522" s="339">
        <f>E522*F514</f>
        <v>0</v>
      </c>
      <c r="H522" s="187" t="s">
        <v>1</v>
      </c>
      <c r="I522" s="203"/>
      <c r="J522" s="187" t="s">
        <v>12</v>
      </c>
      <c r="K522" s="339">
        <f>I522*J514</f>
        <v>0</v>
      </c>
      <c r="L522" s="204" t="s">
        <v>1</v>
      </c>
      <c r="M522" s="187"/>
      <c r="N522" s="187" t="s">
        <v>12</v>
      </c>
      <c r="O522" s="339">
        <f>M522*N514</f>
        <v>0</v>
      </c>
      <c r="P522" s="187" t="s">
        <v>1</v>
      </c>
      <c r="Q522" s="344">
        <f t="shared" si="49"/>
        <v>0</v>
      </c>
      <c r="R522" s="205" t="s">
        <v>1</v>
      </c>
      <c r="S522" s="346">
        <f>IF(Q522&gt;M507-1,1,0)</f>
        <v>0</v>
      </c>
      <c r="T522" s="185"/>
      <c r="U522" s="210"/>
      <c r="V522" s="211"/>
      <c r="W522" s="212"/>
    </row>
    <row r="523" spans="1:23" ht="22.5" customHeight="1">
      <c r="A523" s="232">
        <f t="shared" si="50"/>
        <v>45666</v>
      </c>
      <c r="B523" s="233" t="str">
        <f t="shared" si="48"/>
        <v>木</v>
      </c>
      <c r="C523" s="209"/>
      <c r="D523" s="185" t="s">
        <v>1</v>
      </c>
      <c r="E523" s="202"/>
      <c r="F523" s="187" t="s">
        <v>12</v>
      </c>
      <c r="G523" s="339">
        <f>E523*F514</f>
        <v>0</v>
      </c>
      <c r="H523" s="187" t="s">
        <v>1</v>
      </c>
      <c r="I523" s="203"/>
      <c r="J523" s="187" t="s">
        <v>12</v>
      </c>
      <c r="K523" s="339">
        <f>I523*J514</f>
        <v>0</v>
      </c>
      <c r="L523" s="204" t="s">
        <v>1</v>
      </c>
      <c r="M523" s="187"/>
      <c r="N523" s="187" t="s">
        <v>12</v>
      </c>
      <c r="O523" s="339">
        <f>M523*N514</f>
        <v>0</v>
      </c>
      <c r="P523" s="187" t="s">
        <v>1</v>
      </c>
      <c r="Q523" s="344">
        <f t="shared" si="49"/>
        <v>0</v>
      </c>
      <c r="R523" s="205" t="s">
        <v>1</v>
      </c>
      <c r="S523" s="346">
        <f>IF(Q523&gt;M507-1,1,0)</f>
        <v>0</v>
      </c>
      <c r="T523" s="185"/>
      <c r="U523" s="210"/>
      <c r="V523" s="211"/>
      <c r="W523" s="212"/>
    </row>
    <row r="524" spans="1:23" ht="22.5" customHeight="1">
      <c r="A524" s="232">
        <f t="shared" si="50"/>
        <v>45667</v>
      </c>
      <c r="B524" s="233" t="str">
        <f t="shared" si="48"/>
        <v>金</v>
      </c>
      <c r="C524" s="209"/>
      <c r="D524" s="185" t="s">
        <v>1</v>
      </c>
      <c r="E524" s="202"/>
      <c r="F524" s="187" t="s">
        <v>12</v>
      </c>
      <c r="G524" s="339">
        <f>E524*F514</f>
        <v>0</v>
      </c>
      <c r="H524" s="187" t="s">
        <v>1</v>
      </c>
      <c r="I524" s="203"/>
      <c r="J524" s="187" t="s">
        <v>12</v>
      </c>
      <c r="K524" s="339">
        <f>I524*J514</f>
        <v>0</v>
      </c>
      <c r="L524" s="204" t="s">
        <v>1</v>
      </c>
      <c r="M524" s="187"/>
      <c r="N524" s="187" t="s">
        <v>12</v>
      </c>
      <c r="O524" s="339">
        <f>M524*N514</f>
        <v>0</v>
      </c>
      <c r="P524" s="187" t="s">
        <v>1</v>
      </c>
      <c r="Q524" s="344">
        <f t="shared" si="49"/>
        <v>0</v>
      </c>
      <c r="R524" s="205" t="s">
        <v>1</v>
      </c>
      <c r="S524" s="346">
        <f>IF(Q524&gt;M507-1,1,0)</f>
        <v>0</v>
      </c>
      <c r="T524" s="185"/>
      <c r="U524" s="210"/>
      <c r="V524" s="211"/>
      <c r="W524" s="212"/>
    </row>
    <row r="525" spans="1:23" ht="22.5" customHeight="1">
      <c r="A525" s="232">
        <f t="shared" si="50"/>
        <v>45668</v>
      </c>
      <c r="B525" s="233" t="str">
        <f t="shared" si="48"/>
        <v>土</v>
      </c>
      <c r="C525" s="209"/>
      <c r="D525" s="185" t="s">
        <v>1</v>
      </c>
      <c r="E525" s="202"/>
      <c r="F525" s="187" t="s">
        <v>12</v>
      </c>
      <c r="G525" s="339">
        <f>E525*F514</f>
        <v>0</v>
      </c>
      <c r="H525" s="187" t="s">
        <v>1</v>
      </c>
      <c r="I525" s="203"/>
      <c r="J525" s="187" t="s">
        <v>12</v>
      </c>
      <c r="K525" s="339">
        <f>I525*J514</f>
        <v>0</v>
      </c>
      <c r="L525" s="204" t="s">
        <v>1</v>
      </c>
      <c r="M525" s="187"/>
      <c r="N525" s="187" t="s">
        <v>12</v>
      </c>
      <c r="O525" s="339">
        <f>M525*N514</f>
        <v>0</v>
      </c>
      <c r="P525" s="187" t="s">
        <v>1</v>
      </c>
      <c r="Q525" s="344">
        <f t="shared" si="49"/>
        <v>0</v>
      </c>
      <c r="R525" s="205" t="s">
        <v>1</v>
      </c>
      <c r="S525" s="346">
        <f>IF(Q525&gt;M507-1,1,0)</f>
        <v>0</v>
      </c>
      <c r="T525" s="185"/>
      <c r="U525" s="210"/>
      <c r="V525" s="211"/>
      <c r="W525" s="212"/>
    </row>
    <row r="526" spans="1:23" ht="22.5" customHeight="1">
      <c r="A526" s="232">
        <f t="shared" si="50"/>
        <v>45669</v>
      </c>
      <c r="B526" s="233" t="str">
        <f t="shared" si="48"/>
        <v>日</v>
      </c>
      <c r="C526" s="209"/>
      <c r="D526" s="185" t="s">
        <v>1</v>
      </c>
      <c r="E526" s="202"/>
      <c r="F526" s="187" t="s">
        <v>12</v>
      </c>
      <c r="G526" s="339">
        <f>E526*F514</f>
        <v>0</v>
      </c>
      <c r="H526" s="187" t="s">
        <v>1</v>
      </c>
      <c r="I526" s="203"/>
      <c r="J526" s="187" t="s">
        <v>12</v>
      </c>
      <c r="K526" s="339">
        <f>I526*J514</f>
        <v>0</v>
      </c>
      <c r="L526" s="204" t="s">
        <v>1</v>
      </c>
      <c r="M526" s="187"/>
      <c r="N526" s="187" t="s">
        <v>12</v>
      </c>
      <c r="O526" s="339">
        <f>M526*N514</f>
        <v>0</v>
      </c>
      <c r="P526" s="187" t="s">
        <v>1</v>
      </c>
      <c r="Q526" s="344">
        <f t="shared" si="49"/>
        <v>0</v>
      </c>
      <c r="R526" s="205" t="s">
        <v>1</v>
      </c>
      <c r="S526" s="346">
        <f>IF(Q526&gt;M507-1,1,0)</f>
        <v>0</v>
      </c>
      <c r="T526" s="185"/>
      <c r="U526" s="210"/>
      <c r="V526" s="211"/>
      <c r="W526" s="212"/>
    </row>
    <row r="527" spans="1:23" ht="22.5" customHeight="1">
      <c r="A527" s="232">
        <f t="shared" si="50"/>
        <v>45670</v>
      </c>
      <c r="B527" s="233" t="str">
        <f t="shared" si="48"/>
        <v>月</v>
      </c>
      <c r="C527" s="209"/>
      <c r="D527" s="185" t="s">
        <v>1</v>
      </c>
      <c r="E527" s="202"/>
      <c r="F527" s="187" t="s">
        <v>12</v>
      </c>
      <c r="G527" s="339">
        <f>E527*F514</f>
        <v>0</v>
      </c>
      <c r="H527" s="187" t="s">
        <v>1</v>
      </c>
      <c r="I527" s="203"/>
      <c r="J527" s="187" t="s">
        <v>12</v>
      </c>
      <c r="K527" s="339">
        <f>I527*J514</f>
        <v>0</v>
      </c>
      <c r="L527" s="204" t="s">
        <v>1</v>
      </c>
      <c r="M527" s="187"/>
      <c r="N527" s="187" t="s">
        <v>12</v>
      </c>
      <c r="O527" s="339">
        <f>M527*N514</f>
        <v>0</v>
      </c>
      <c r="P527" s="187" t="s">
        <v>1</v>
      </c>
      <c r="Q527" s="344">
        <f t="shared" si="49"/>
        <v>0</v>
      </c>
      <c r="R527" s="205" t="s">
        <v>1</v>
      </c>
      <c r="S527" s="346">
        <f>IF(Q527&gt;M507-1,1,0)</f>
        <v>0</v>
      </c>
      <c r="T527" s="185"/>
      <c r="U527" s="210"/>
      <c r="V527" s="211"/>
      <c r="W527" s="212"/>
    </row>
    <row r="528" spans="1:23" ht="22.5" customHeight="1">
      <c r="A528" s="232">
        <f t="shared" si="50"/>
        <v>45671</v>
      </c>
      <c r="B528" s="233" t="str">
        <f t="shared" si="48"/>
        <v>火</v>
      </c>
      <c r="C528" s="209"/>
      <c r="D528" s="185" t="s">
        <v>1</v>
      </c>
      <c r="E528" s="202"/>
      <c r="F528" s="187" t="s">
        <v>12</v>
      </c>
      <c r="G528" s="339">
        <f>E528*F514</f>
        <v>0</v>
      </c>
      <c r="H528" s="187" t="s">
        <v>1</v>
      </c>
      <c r="I528" s="203"/>
      <c r="J528" s="187" t="s">
        <v>12</v>
      </c>
      <c r="K528" s="339">
        <f>I528*J514</f>
        <v>0</v>
      </c>
      <c r="L528" s="204" t="s">
        <v>1</v>
      </c>
      <c r="M528" s="187"/>
      <c r="N528" s="187" t="s">
        <v>12</v>
      </c>
      <c r="O528" s="339">
        <f>M528*N514</f>
        <v>0</v>
      </c>
      <c r="P528" s="187" t="s">
        <v>1</v>
      </c>
      <c r="Q528" s="344">
        <f t="shared" si="49"/>
        <v>0</v>
      </c>
      <c r="R528" s="205" t="s">
        <v>1</v>
      </c>
      <c r="S528" s="346">
        <f>IF(Q528&gt;M507-1,1,0)</f>
        <v>0</v>
      </c>
      <c r="T528" s="185"/>
      <c r="U528" s="210"/>
      <c r="V528" s="211"/>
      <c r="W528" s="212"/>
    </row>
    <row r="529" spans="1:23" ht="22.5" customHeight="1">
      <c r="A529" s="232">
        <f t="shared" si="50"/>
        <v>45672</v>
      </c>
      <c r="B529" s="233" t="str">
        <f t="shared" si="48"/>
        <v>水</v>
      </c>
      <c r="C529" s="209"/>
      <c r="D529" s="185" t="s">
        <v>1</v>
      </c>
      <c r="E529" s="213"/>
      <c r="F529" s="185" t="s">
        <v>12</v>
      </c>
      <c r="G529" s="340">
        <f>E529*F514</f>
        <v>0</v>
      </c>
      <c r="H529" s="185" t="s">
        <v>1</v>
      </c>
      <c r="I529" s="184"/>
      <c r="J529" s="185" t="s">
        <v>12</v>
      </c>
      <c r="K529" s="340">
        <f>I529*J514</f>
        <v>0</v>
      </c>
      <c r="L529" s="214" t="s">
        <v>1</v>
      </c>
      <c r="M529" s="185"/>
      <c r="N529" s="185" t="s">
        <v>12</v>
      </c>
      <c r="O529" s="340">
        <f>M529*N514</f>
        <v>0</v>
      </c>
      <c r="P529" s="185" t="s">
        <v>1</v>
      </c>
      <c r="Q529" s="344">
        <f t="shared" si="49"/>
        <v>0</v>
      </c>
      <c r="R529" s="205" t="s">
        <v>1</v>
      </c>
      <c r="S529" s="346">
        <f>IF(Q529&gt;M507-1,1,0)</f>
        <v>0</v>
      </c>
      <c r="T529" s="185"/>
      <c r="U529" s="210"/>
      <c r="V529" s="211"/>
      <c r="W529" s="212"/>
    </row>
    <row r="530" spans="1:23" ht="22.5" customHeight="1">
      <c r="A530" s="232">
        <f t="shared" si="50"/>
        <v>45673</v>
      </c>
      <c r="B530" s="233" t="str">
        <f t="shared" si="48"/>
        <v>木</v>
      </c>
      <c r="C530" s="215"/>
      <c r="D530" s="187" t="s">
        <v>1</v>
      </c>
      <c r="E530" s="202"/>
      <c r="F530" s="187" t="s">
        <v>12</v>
      </c>
      <c r="G530" s="339">
        <f>E530*F514</f>
        <v>0</v>
      </c>
      <c r="H530" s="187" t="s">
        <v>1</v>
      </c>
      <c r="I530" s="203"/>
      <c r="J530" s="187" t="s">
        <v>12</v>
      </c>
      <c r="K530" s="339">
        <f>I530*J514</f>
        <v>0</v>
      </c>
      <c r="L530" s="204" t="s">
        <v>1</v>
      </c>
      <c r="M530" s="187"/>
      <c r="N530" s="187" t="s">
        <v>12</v>
      </c>
      <c r="O530" s="339">
        <f>M530*N514</f>
        <v>0</v>
      </c>
      <c r="P530" s="187" t="s">
        <v>1</v>
      </c>
      <c r="Q530" s="345">
        <f>C530+G530+K530+O530</f>
        <v>0</v>
      </c>
      <c r="R530" s="205" t="s">
        <v>1</v>
      </c>
      <c r="S530" s="346">
        <f>IF(Q530&gt;M507-1,1,0)</f>
        <v>0</v>
      </c>
      <c r="T530" s="185"/>
      <c r="U530" s="210"/>
      <c r="V530" s="211"/>
      <c r="W530" s="212"/>
    </row>
    <row r="531" spans="1:23" ht="22.5" customHeight="1">
      <c r="A531" s="232">
        <f t="shared" si="50"/>
        <v>45674</v>
      </c>
      <c r="B531" s="233" t="str">
        <f t="shared" si="48"/>
        <v>金</v>
      </c>
      <c r="C531" s="209"/>
      <c r="D531" s="185" t="s">
        <v>1</v>
      </c>
      <c r="E531" s="202"/>
      <c r="F531" s="187" t="s">
        <v>12</v>
      </c>
      <c r="G531" s="339">
        <f>E531*F514</f>
        <v>0</v>
      </c>
      <c r="H531" s="187" t="s">
        <v>1</v>
      </c>
      <c r="I531" s="203"/>
      <c r="J531" s="187" t="s">
        <v>12</v>
      </c>
      <c r="K531" s="339">
        <f>I531*J514</f>
        <v>0</v>
      </c>
      <c r="L531" s="204" t="s">
        <v>1</v>
      </c>
      <c r="M531" s="187"/>
      <c r="N531" s="187" t="s">
        <v>12</v>
      </c>
      <c r="O531" s="339">
        <f>M531*N514</f>
        <v>0</v>
      </c>
      <c r="P531" s="187" t="s">
        <v>1</v>
      </c>
      <c r="Q531" s="344">
        <f t="shared" ref="Q531:Q545" si="51">C531+G531+K531+O531</f>
        <v>0</v>
      </c>
      <c r="R531" s="205" t="s">
        <v>1</v>
      </c>
      <c r="S531" s="346">
        <f>IF(Q531&gt;M507-1,1,0)</f>
        <v>0</v>
      </c>
      <c r="T531" s="185"/>
      <c r="U531" s="210"/>
      <c r="V531" s="211"/>
      <c r="W531" s="212"/>
    </row>
    <row r="532" spans="1:23" ht="22.5" customHeight="1">
      <c r="A532" s="232">
        <f t="shared" si="50"/>
        <v>45675</v>
      </c>
      <c r="B532" s="233" t="str">
        <f t="shared" si="48"/>
        <v>土</v>
      </c>
      <c r="C532" s="209"/>
      <c r="D532" s="185" t="s">
        <v>1</v>
      </c>
      <c r="E532" s="202"/>
      <c r="F532" s="187" t="s">
        <v>12</v>
      </c>
      <c r="G532" s="339">
        <f>E532*F514</f>
        <v>0</v>
      </c>
      <c r="H532" s="187" t="s">
        <v>1</v>
      </c>
      <c r="I532" s="203"/>
      <c r="J532" s="187" t="s">
        <v>12</v>
      </c>
      <c r="K532" s="339">
        <f>I532*J514</f>
        <v>0</v>
      </c>
      <c r="L532" s="204" t="s">
        <v>1</v>
      </c>
      <c r="M532" s="187"/>
      <c r="N532" s="187" t="s">
        <v>12</v>
      </c>
      <c r="O532" s="339">
        <f>M532*N514</f>
        <v>0</v>
      </c>
      <c r="P532" s="187" t="s">
        <v>1</v>
      </c>
      <c r="Q532" s="344">
        <f t="shared" si="51"/>
        <v>0</v>
      </c>
      <c r="R532" s="205" t="s">
        <v>1</v>
      </c>
      <c r="S532" s="346">
        <f>IF(Q532&gt;M507-1,1,0)</f>
        <v>0</v>
      </c>
      <c r="T532" s="185"/>
      <c r="U532" s="210"/>
      <c r="V532" s="211"/>
      <c r="W532" s="212"/>
    </row>
    <row r="533" spans="1:23" ht="22.5" customHeight="1">
      <c r="A533" s="232">
        <f t="shared" si="50"/>
        <v>45676</v>
      </c>
      <c r="B533" s="233" t="str">
        <f t="shared" si="48"/>
        <v>日</v>
      </c>
      <c r="C533" s="209"/>
      <c r="D533" s="185" t="s">
        <v>1</v>
      </c>
      <c r="E533" s="202"/>
      <c r="F533" s="187" t="s">
        <v>12</v>
      </c>
      <c r="G533" s="339">
        <f>E533*F514</f>
        <v>0</v>
      </c>
      <c r="H533" s="187" t="s">
        <v>1</v>
      </c>
      <c r="I533" s="203"/>
      <c r="J533" s="187" t="s">
        <v>12</v>
      </c>
      <c r="K533" s="339">
        <f>I533*J514</f>
        <v>0</v>
      </c>
      <c r="L533" s="204" t="s">
        <v>1</v>
      </c>
      <c r="M533" s="187"/>
      <c r="N533" s="187" t="s">
        <v>12</v>
      </c>
      <c r="O533" s="339">
        <f>M533*N514</f>
        <v>0</v>
      </c>
      <c r="P533" s="187" t="s">
        <v>1</v>
      </c>
      <c r="Q533" s="344">
        <f t="shared" si="51"/>
        <v>0</v>
      </c>
      <c r="R533" s="205" t="s">
        <v>1</v>
      </c>
      <c r="S533" s="346">
        <f>IF(Q533&gt;M507-1,1,0)</f>
        <v>0</v>
      </c>
      <c r="T533" s="185"/>
      <c r="U533" s="210"/>
      <c r="V533" s="211"/>
      <c r="W533" s="212"/>
    </row>
    <row r="534" spans="1:23" ht="22.5" customHeight="1">
      <c r="A534" s="232">
        <f t="shared" si="50"/>
        <v>45677</v>
      </c>
      <c r="B534" s="233" t="str">
        <f t="shared" si="48"/>
        <v>月</v>
      </c>
      <c r="C534" s="209"/>
      <c r="D534" s="185" t="s">
        <v>1</v>
      </c>
      <c r="E534" s="202"/>
      <c r="F534" s="187" t="s">
        <v>12</v>
      </c>
      <c r="G534" s="339">
        <f>E534*F514</f>
        <v>0</v>
      </c>
      <c r="H534" s="187" t="s">
        <v>1</v>
      </c>
      <c r="I534" s="203"/>
      <c r="J534" s="187" t="s">
        <v>12</v>
      </c>
      <c r="K534" s="339">
        <f>I534*J514</f>
        <v>0</v>
      </c>
      <c r="L534" s="204" t="s">
        <v>1</v>
      </c>
      <c r="M534" s="187"/>
      <c r="N534" s="187" t="s">
        <v>12</v>
      </c>
      <c r="O534" s="339">
        <f>M534*N514</f>
        <v>0</v>
      </c>
      <c r="P534" s="187" t="s">
        <v>1</v>
      </c>
      <c r="Q534" s="344">
        <f t="shared" si="51"/>
        <v>0</v>
      </c>
      <c r="R534" s="205" t="s">
        <v>1</v>
      </c>
      <c r="S534" s="346">
        <f>IF(Q534&gt;M507-1,1,0)</f>
        <v>0</v>
      </c>
      <c r="T534" s="185"/>
      <c r="U534" s="210"/>
      <c r="V534" s="211"/>
      <c r="W534" s="212"/>
    </row>
    <row r="535" spans="1:23" ht="22.5" customHeight="1">
      <c r="A535" s="232">
        <f t="shared" si="50"/>
        <v>45678</v>
      </c>
      <c r="B535" s="233" t="str">
        <f t="shared" si="48"/>
        <v>火</v>
      </c>
      <c r="C535" s="209"/>
      <c r="D535" s="185" t="s">
        <v>1</v>
      </c>
      <c r="E535" s="202"/>
      <c r="F535" s="187" t="s">
        <v>12</v>
      </c>
      <c r="G535" s="339">
        <f>E535*F514</f>
        <v>0</v>
      </c>
      <c r="H535" s="187" t="s">
        <v>1</v>
      </c>
      <c r="I535" s="203"/>
      <c r="J535" s="187" t="s">
        <v>12</v>
      </c>
      <c r="K535" s="339">
        <f>I535*J514</f>
        <v>0</v>
      </c>
      <c r="L535" s="204" t="s">
        <v>1</v>
      </c>
      <c r="M535" s="187"/>
      <c r="N535" s="187" t="s">
        <v>12</v>
      </c>
      <c r="O535" s="339">
        <f>M535*N514</f>
        <v>0</v>
      </c>
      <c r="P535" s="187" t="s">
        <v>1</v>
      </c>
      <c r="Q535" s="344">
        <f t="shared" si="51"/>
        <v>0</v>
      </c>
      <c r="R535" s="205" t="s">
        <v>1</v>
      </c>
      <c r="S535" s="346">
        <f>IF(Q535&gt;M507-1,1,0)</f>
        <v>0</v>
      </c>
      <c r="T535" s="185"/>
      <c r="U535" s="210"/>
      <c r="V535" s="211"/>
      <c r="W535" s="212"/>
    </row>
    <row r="536" spans="1:23" ht="22.5" customHeight="1">
      <c r="A536" s="232">
        <f t="shared" si="50"/>
        <v>45679</v>
      </c>
      <c r="B536" s="233" t="str">
        <f t="shared" si="48"/>
        <v>水</v>
      </c>
      <c r="C536" s="209"/>
      <c r="D536" s="185" t="s">
        <v>1</v>
      </c>
      <c r="E536" s="202"/>
      <c r="F536" s="187" t="s">
        <v>12</v>
      </c>
      <c r="G536" s="339">
        <f>E536*F514</f>
        <v>0</v>
      </c>
      <c r="H536" s="187" t="s">
        <v>1</v>
      </c>
      <c r="I536" s="203"/>
      <c r="J536" s="187" t="s">
        <v>12</v>
      </c>
      <c r="K536" s="339">
        <f>I536*J514</f>
        <v>0</v>
      </c>
      <c r="L536" s="204" t="s">
        <v>1</v>
      </c>
      <c r="M536" s="187"/>
      <c r="N536" s="187" t="s">
        <v>12</v>
      </c>
      <c r="O536" s="339">
        <f>M536*N514</f>
        <v>0</v>
      </c>
      <c r="P536" s="187" t="s">
        <v>1</v>
      </c>
      <c r="Q536" s="344">
        <f t="shared" si="51"/>
        <v>0</v>
      </c>
      <c r="R536" s="205" t="s">
        <v>1</v>
      </c>
      <c r="S536" s="346">
        <f>IF(Q536&gt;M507-1,1,0)</f>
        <v>0</v>
      </c>
      <c r="T536" s="185"/>
      <c r="U536" s="210"/>
      <c r="V536" s="211"/>
      <c r="W536" s="212"/>
    </row>
    <row r="537" spans="1:23" ht="22.5" customHeight="1">
      <c r="A537" s="232">
        <f t="shared" si="50"/>
        <v>45680</v>
      </c>
      <c r="B537" s="233" t="str">
        <f t="shared" si="48"/>
        <v>木</v>
      </c>
      <c r="C537" s="209"/>
      <c r="D537" s="185" t="s">
        <v>1</v>
      </c>
      <c r="E537" s="202"/>
      <c r="F537" s="187" t="s">
        <v>12</v>
      </c>
      <c r="G537" s="339">
        <f>E537*F514</f>
        <v>0</v>
      </c>
      <c r="H537" s="187" t="s">
        <v>1</v>
      </c>
      <c r="I537" s="203"/>
      <c r="J537" s="187" t="s">
        <v>12</v>
      </c>
      <c r="K537" s="339">
        <f>I537*J514</f>
        <v>0</v>
      </c>
      <c r="L537" s="204" t="s">
        <v>1</v>
      </c>
      <c r="M537" s="187"/>
      <c r="N537" s="187" t="s">
        <v>12</v>
      </c>
      <c r="O537" s="339">
        <f>M537*N514</f>
        <v>0</v>
      </c>
      <c r="P537" s="187" t="s">
        <v>1</v>
      </c>
      <c r="Q537" s="344">
        <f t="shared" si="51"/>
        <v>0</v>
      </c>
      <c r="R537" s="205" t="s">
        <v>1</v>
      </c>
      <c r="S537" s="346">
        <f>IF(Q537&gt;M507-1,1,0)</f>
        <v>0</v>
      </c>
      <c r="T537" s="185"/>
      <c r="U537" s="210"/>
      <c r="V537" s="211"/>
      <c r="W537" s="212"/>
    </row>
    <row r="538" spans="1:23" ht="22.5" customHeight="1">
      <c r="A538" s="232">
        <f t="shared" si="50"/>
        <v>45681</v>
      </c>
      <c r="B538" s="233" t="str">
        <f t="shared" si="48"/>
        <v>金</v>
      </c>
      <c r="C538" s="209"/>
      <c r="D538" s="185" t="s">
        <v>1</v>
      </c>
      <c r="E538" s="202"/>
      <c r="F538" s="187" t="s">
        <v>12</v>
      </c>
      <c r="G538" s="339">
        <f>E538*F514</f>
        <v>0</v>
      </c>
      <c r="H538" s="187" t="s">
        <v>1</v>
      </c>
      <c r="I538" s="203"/>
      <c r="J538" s="187" t="s">
        <v>12</v>
      </c>
      <c r="K538" s="339">
        <f>I538*J514</f>
        <v>0</v>
      </c>
      <c r="L538" s="204" t="s">
        <v>1</v>
      </c>
      <c r="M538" s="187"/>
      <c r="N538" s="187" t="s">
        <v>12</v>
      </c>
      <c r="O538" s="339">
        <f>M538*N514</f>
        <v>0</v>
      </c>
      <c r="P538" s="187" t="s">
        <v>1</v>
      </c>
      <c r="Q538" s="344">
        <f t="shared" si="51"/>
        <v>0</v>
      </c>
      <c r="R538" s="205" t="s">
        <v>1</v>
      </c>
      <c r="S538" s="346">
        <f>IF(Q538&gt;M507-1,1,0)</f>
        <v>0</v>
      </c>
      <c r="T538" s="185"/>
      <c r="U538" s="210"/>
      <c r="V538" s="211"/>
      <c r="W538" s="212"/>
    </row>
    <row r="539" spans="1:23" ht="22.5" customHeight="1">
      <c r="A539" s="232">
        <f t="shared" si="50"/>
        <v>45682</v>
      </c>
      <c r="B539" s="233" t="str">
        <f t="shared" si="48"/>
        <v>土</v>
      </c>
      <c r="C539" s="209"/>
      <c r="D539" s="185" t="s">
        <v>1</v>
      </c>
      <c r="E539" s="202"/>
      <c r="F539" s="187" t="s">
        <v>12</v>
      </c>
      <c r="G539" s="339">
        <f>E539*F514</f>
        <v>0</v>
      </c>
      <c r="H539" s="187" t="s">
        <v>1</v>
      </c>
      <c r="I539" s="203"/>
      <c r="J539" s="187" t="s">
        <v>12</v>
      </c>
      <c r="K539" s="339">
        <f>I539*J514</f>
        <v>0</v>
      </c>
      <c r="L539" s="204" t="s">
        <v>1</v>
      </c>
      <c r="M539" s="187"/>
      <c r="N539" s="187" t="s">
        <v>12</v>
      </c>
      <c r="O539" s="339">
        <f>M539*N514</f>
        <v>0</v>
      </c>
      <c r="P539" s="187" t="s">
        <v>1</v>
      </c>
      <c r="Q539" s="344">
        <f t="shared" si="51"/>
        <v>0</v>
      </c>
      <c r="R539" s="205" t="s">
        <v>1</v>
      </c>
      <c r="S539" s="346">
        <f>IF(Q539&gt;M507-1,1,0)</f>
        <v>0</v>
      </c>
      <c r="T539" s="185"/>
      <c r="U539" s="210"/>
      <c r="V539" s="211"/>
      <c r="W539" s="212"/>
    </row>
    <row r="540" spans="1:23" ht="22.5" customHeight="1">
      <c r="A540" s="232">
        <f t="shared" si="50"/>
        <v>45683</v>
      </c>
      <c r="B540" s="233" t="str">
        <f t="shared" si="48"/>
        <v>日</v>
      </c>
      <c r="C540" s="209"/>
      <c r="D540" s="185" t="s">
        <v>1</v>
      </c>
      <c r="E540" s="202"/>
      <c r="F540" s="187" t="s">
        <v>12</v>
      </c>
      <c r="G540" s="339">
        <f>E540*F514</f>
        <v>0</v>
      </c>
      <c r="H540" s="187" t="s">
        <v>1</v>
      </c>
      <c r="I540" s="203"/>
      <c r="J540" s="187" t="s">
        <v>12</v>
      </c>
      <c r="K540" s="339">
        <f>I540*J514</f>
        <v>0</v>
      </c>
      <c r="L540" s="204" t="s">
        <v>1</v>
      </c>
      <c r="M540" s="187"/>
      <c r="N540" s="187" t="s">
        <v>12</v>
      </c>
      <c r="O540" s="339">
        <f>M540*N514</f>
        <v>0</v>
      </c>
      <c r="P540" s="187" t="s">
        <v>1</v>
      </c>
      <c r="Q540" s="344">
        <f t="shared" si="51"/>
        <v>0</v>
      </c>
      <c r="R540" s="205" t="s">
        <v>1</v>
      </c>
      <c r="S540" s="346">
        <f>IF(Q540&gt;M507-1,1,0)</f>
        <v>0</v>
      </c>
      <c r="T540" s="185"/>
      <c r="U540" s="210"/>
      <c r="V540" s="211"/>
      <c r="W540" s="212"/>
    </row>
    <row r="541" spans="1:23" ht="22.5" customHeight="1">
      <c r="A541" s="232">
        <f t="shared" si="50"/>
        <v>45684</v>
      </c>
      <c r="B541" s="233" t="str">
        <f t="shared" si="48"/>
        <v>月</v>
      </c>
      <c r="C541" s="209"/>
      <c r="D541" s="185" t="s">
        <v>1</v>
      </c>
      <c r="E541" s="202"/>
      <c r="F541" s="187" t="s">
        <v>12</v>
      </c>
      <c r="G541" s="339">
        <f>E541*F514</f>
        <v>0</v>
      </c>
      <c r="H541" s="187" t="s">
        <v>1</v>
      </c>
      <c r="I541" s="203"/>
      <c r="J541" s="187" t="s">
        <v>12</v>
      </c>
      <c r="K541" s="339">
        <f>I541*J514</f>
        <v>0</v>
      </c>
      <c r="L541" s="204" t="s">
        <v>1</v>
      </c>
      <c r="M541" s="187"/>
      <c r="N541" s="187" t="s">
        <v>12</v>
      </c>
      <c r="O541" s="339">
        <f>M541*N514</f>
        <v>0</v>
      </c>
      <c r="P541" s="187" t="s">
        <v>1</v>
      </c>
      <c r="Q541" s="344">
        <f t="shared" si="51"/>
        <v>0</v>
      </c>
      <c r="R541" s="205" t="s">
        <v>1</v>
      </c>
      <c r="S541" s="346">
        <f>IF(Q541&gt;M507-1,1,0)</f>
        <v>0</v>
      </c>
      <c r="T541" s="185"/>
      <c r="U541" s="210"/>
      <c r="V541" s="211"/>
      <c r="W541" s="212"/>
    </row>
    <row r="542" spans="1:23" ht="22.5" customHeight="1">
      <c r="A542" s="232">
        <f t="shared" si="50"/>
        <v>45685</v>
      </c>
      <c r="B542" s="233" t="str">
        <f t="shared" si="48"/>
        <v>火</v>
      </c>
      <c r="C542" s="209"/>
      <c r="D542" s="185" t="s">
        <v>1</v>
      </c>
      <c r="E542" s="202"/>
      <c r="F542" s="187" t="s">
        <v>12</v>
      </c>
      <c r="G542" s="339">
        <f>E542*F514</f>
        <v>0</v>
      </c>
      <c r="H542" s="187" t="s">
        <v>1</v>
      </c>
      <c r="I542" s="203"/>
      <c r="J542" s="187" t="s">
        <v>12</v>
      </c>
      <c r="K542" s="339">
        <f>I542*J514</f>
        <v>0</v>
      </c>
      <c r="L542" s="204" t="s">
        <v>1</v>
      </c>
      <c r="M542" s="187"/>
      <c r="N542" s="187" t="s">
        <v>12</v>
      </c>
      <c r="O542" s="339">
        <f>M542*N514</f>
        <v>0</v>
      </c>
      <c r="P542" s="187" t="s">
        <v>1</v>
      </c>
      <c r="Q542" s="344">
        <f t="shared" si="51"/>
        <v>0</v>
      </c>
      <c r="R542" s="205" t="s">
        <v>1</v>
      </c>
      <c r="S542" s="346">
        <f>IF(Q542&gt;M507-1,1,0)</f>
        <v>0</v>
      </c>
      <c r="T542" s="185"/>
      <c r="U542" s="210"/>
      <c r="V542" s="211"/>
      <c r="W542" s="212"/>
    </row>
    <row r="543" spans="1:23" ht="22.5" customHeight="1">
      <c r="A543" s="232">
        <f>IF(A542=EOMONTH('2024'!$C$15,0),"",A542+1)</f>
        <v>45686</v>
      </c>
      <c r="B543" s="233" t="str">
        <f t="shared" si="48"/>
        <v>水</v>
      </c>
      <c r="C543" s="209"/>
      <c r="D543" s="185" t="s">
        <v>1</v>
      </c>
      <c r="E543" s="202"/>
      <c r="F543" s="187" t="s">
        <v>12</v>
      </c>
      <c r="G543" s="339">
        <f>E543*F514</f>
        <v>0</v>
      </c>
      <c r="H543" s="187" t="s">
        <v>1</v>
      </c>
      <c r="I543" s="203"/>
      <c r="J543" s="187" t="s">
        <v>12</v>
      </c>
      <c r="K543" s="339">
        <f>I543*J514</f>
        <v>0</v>
      </c>
      <c r="L543" s="204" t="s">
        <v>1</v>
      </c>
      <c r="M543" s="187"/>
      <c r="N543" s="187" t="s">
        <v>12</v>
      </c>
      <c r="O543" s="339">
        <f>M543*N514</f>
        <v>0</v>
      </c>
      <c r="P543" s="187" t="s">
        <v>1</v>
      </c>
      <c r="Q543" s="344">
        <f t="shared" si="51"/>
        <v>0</v>
      </c>
      <c r="R543" s="205" t="s">
        <v>1</v>
      </c>
      <c r="S543" s="346">
        <f>IF(Q543&gt;M507-1,1,0)</f>
        <v>0</v>
      </c>
      <c r="T543" s="185"/>
      <c r="U543" s="210"/>
      <c r="V543" s="211"/>
      <c r="W543" s="212"/>
    </row>
    <row r="544" spans="1:23" ht="22.5" customHeight="1">
      <c r="A544" s="232">
        <f>IF(OR(A543="",A543=EOMONTH('2024'!$C$15,0)),"",A543+1)</f>
        <v>45687</v>
      </c>
      <c r="B544" s="233" t="str">
        <f t="shared" si="48"/>
        <v>木</v>
      </c>
      <c r="C544" s="209"/>
      <c r="D544" s="185" t="s">
        <v>1</v>
      </c>
      <c r="E544" s="202"/>
      <c r="F544" s="187" t="s">
        <v>12</v>
      </c>
      <c r="G544" s="339">
        <f>E544*F514</f>
        <v>0</v>
      </c>
      <c r="H544" s="187" t="s">
        <v>1</v>
      </c>
      <c r="I544" s="203"/>
      <c r="J544" s="187" t="s">
        <v>12</v>
      </c>
      <c r="K544" s="339">
        <f>I544*J514</f>
        <v>0</v>
      </c>
      <c r="L544" s="204" t="s">
        <v>1</v>
      </c>
      <c r="M544" s="187"/>
      <c r="N544" s="187" t="s">
        <v>12</v>
      </c>
      <c r="O544" s="339">
        <f>M544*N514</f>
        <v>0</v>
      </c>
      <c r="P544" s="187" t="s">
        <v>1</v>
      </c>
      <c r="Q544" s="344">
        <f t="shared" si="51"/>
        <v>0</v>
      </c>
      <c r="R544" s="205" t="s">
        <v>1</v>
      </c>
      <c r="S544" s="346">
        <f>IF(Q544&gt;M507-1,1,0)</f>
        <v>0</v>
      </c>
      <c r="T544" s="185"/>
      <c r="U544" s="210"/>
      <c r="V544" s="211"/>
      <c r="W544" s="212"/>
    </row>
    <row r="545" spans="1:23" ht="22.5" customHeight="1" thickBot="1">
      <c r="A545" s="232">
        <f>IF(OR(A544="",A544=EOMONTH('2024'!$C$15,0)),"",A544+1)</f>
        <v>45688</v>
      </c>
      <c r="B545" s="233" t="str">
        <f t="shared" si="48"/>
        <v>金</v>
      </c>
      <c r="C545" s="209"/>
      <c r="D545" s="185" t="s">
        <v>1</v>
      </c>
      <c r="E545" s="202"/>
      <c r="F545" s="187" t="s">
        <v>12</v>
      </c>
      <c r="G545" s="339">
        <f>E545*F514</f>
        <v>0</v>
      </c>
      <c r="H545" s="187" t="s">
        <v>1</v>
      </c>
      <c r="I545" s="216"/>
      <c r="J545" s="217" t="s">
        <v>12</v>
      </c>
      <c r="K545" s="342">
        <f>I545*J514</f>
        <v>0</v>
      </c>
      <c r="L545" s="218" t="s">
        <v>1</v>
      </c>
      <c r="M545" s="187"/>
      <c r="N545" s="187" t="s">
        <v>12</v>
      </c>
      <c r="O545" s="339">
        <f>M545*N514</f>
        <v>0</v>
      </c>
      <c r="P545" s="187" t="s">
        <v>1</v>
      </c>
      <c r="Q545" s="344">
        <f t="shared" si="51"/>
        <v>0</v>
      </c>
      <c r="R545" s="205" t="s">
        <v>1</v>
      </c>
      <c r="S545" s="346">
        <f>IF(Q545&gt;M507-1,1,0)</f>
        <v>0</v>
      </c>
      <c r="T545" s="219"/>
      <c r="U545" s="220"/>
      <c r="V545" s="221"/>
      <c r="W545" s="222"/>
    </row>
    <row r="546" spans="1:23" ht="22.5" customHeight="1" thickTop="1" thickBot="1">
      <c r="A546" s="250" t="s">
        <v>60</v>
      </c>
      <c r="B546" s="251"/>
      <c r="C546" s="341">
        <f>COUNT(C515:C545)</f>
        <v>0</v>
      </c>
      <c r="D546" s="223" t="s">
        <v>0</v>
      </c>
      <c r="E546" s="224" t="s">
        <v>0</v>
      </c>
      <c r="F546" s="223"/>
      <c r="G546" s="223"/>
      <c r="H546" s="223" t="s">
        <v>0</v>
      </c>
      <c r="I546" s="227" t="s">
        <v>0</v>
      </c>
      <c r="J546" s="223"/>
      <c r="K546" s="223"/>
      <c r="L546" s="225" t="s">
        <v>0</v>
      </c>
      <c r="M546" s="223" t="s">
        <v>0</v>
      </c>
      <c r="N546" s="223"/>
      <c r="O546" s="223"/>
      <c r="P546" s="225" t="s">
        <v>0</v>
      </c>
      <c r="Q546" s="341">
        <f>SUM(Q515:Q529,Q530:Q545)</f>
        <v>0</v>
      </c>
      <c r="R546" s="226" t="s">
        <v>0</v>
      </c>
      <c r="S546" s="347">
        <f>SUM(S515:S545)</f>
        <v>0</v>
      </c>
      <c r="T546" s="223"/>
      <c r="U546" s="231"/>
      <c r="V546" s="228"/>
      <c r="W546" s="226"/>
    </row>
    <row r="547" spans="1:23" ht="22.5" customHeight="1">
      <c r="A547" s="172"/>
      <c r="B547" s="172"/>
      <c r="C547" s="144">
        <f>'2024'!$A$1+1</f>
        <v>2025</v>
      </c>
      <c r="D547" s="172" t="s">
        <v>0</v>
      </c>
      <c r="E547" s="172"/>
      <c r="F547" s="172"/>
      <c r="G547" s="174"/>
      <c r="H547" s="172" t="s">
        <v>0</v>
      </c>
      <c r="I547" s="172"/>
      <c r="J547" s="172"/>
      <c r="K547" s="174"/>
      <c r="L547" s="172" t="s">
        <v>0</v>
      </c>
      <c r="M547" s="172"/>
      <c r="N547" s="172"/>
      <c r="O547" s="172">
        <v>2</v>
      </c>
      <c r="P547" s="172" t="s">
        <v>0</v>
      </c>
      <c r="Q547" s="173" t="s">
        <v>61</v>
      </c>
      <c r="R547" s="172"/>
      <c r="S547" s="173"/>
      <c r="T547" s="173"/>
      <c r="U547" s="173"/>
      <c r="V547" s="173"/>
      <c r="W547" s="173"/>
    </row>
    <row r="548" spans="1:23" ht="22.5" customHeight="1" thickBot="1">
      <c r="G548" s="178"/>
      <c r="K548" s="178"/>
      <c r="O548" s="178"/>
    </row>
    <row r="549" spans="1:23" ht="22.5" customHeight="1" thickBot="1">
      <c r="B549" s="234" t="s">
        <v>52</v>
      </c>
      <c r="C549" s="235"/>
      <c r="D549" s="235"/>
      <c r="E549" s="235"/>
      <c r="F549" s="235"/>
      <c r="G549" s="181" t="s">
        <v>1</v>
      </c>
      <c r="I549" s="234" t="s">
        <v>56</v>
      </c>
      <c r="J549" s="235"/>
      <c r="K549" s="235"/>
      <c r="L549" s="235"/>
      <c r="M549" s="235">
        <v>99999</v>
      </c>
      <c r="N549" s="235"/>
      <c r="O549" s="235"/>
      <c r="P549" s="235"/>
      <c r="Q549" s="182" t="s">
        <v>1</v>
      </c>
      <c r="S549" s="234" t="s">
        <v>62</v>
      </c>
      <c r="T549" s="235"/>
      <c r="U549" s="235"/>
      <c r="V549" s="235"/>
      <c r="W549" s="336" t="e">
        <f>S552/C588</f>
        <v>#DIV/0!</v>
      </c>
    </row>
    <row r="551" spans="1:23" ht="22.5" customHeight="1">
      <c r="B551" s="183"/>
      <c r="Q551" s="245" t="s">
        <v>58</v>
      </c>
      <c r="R551" s="246"/>
      <c r="S551" s="186" t="s">
        <v>59</v>
      </c>
      <c r="T551" s="175"/>
    </row>
    <row r="552" spans="1:23" ht="22.5" customHeight="1">
      <c r="B552" s="183"/>
      <c r="Q552" s="337" t="e">
        <f>Q588/C588</f>
        <v>#DIV/0!</v>
      </c>
      <c r="R552" s="187" t="s">
        <v>1</v>
      </c>
      <c r="S552" s="338">
        <f>SUM(S557:S587)</f>
        <v>0</v>
      </c>
      <c r="T552" s="179"/>
    </row>
    <row r="553" spans="1:23" ht="22.5" customHeight="1" thickBot="1">
      <c r="B553" s="183"/>
      <c r="Q553" s="179"/>
      <c r="R553" s="175"/>
      <c r="S553" s="179"/>
      <c r="T553" s="179"/>
    </row>
    <row r="554" spans="1:23" ht="22.5" customHeight="1" thickBot="1">
      <c r="E554" s="247" t="s">
        <v>2</v>
      </c>
      <c r="F554" s="248"/>
      <c r="G554" s="248"/>
      <c r="H554" s="248"/>
      <c r="I554" s="248" t="s">
        <v>3</v>
      </c>
      <c r="J554" s="248"/>
      <c r="K554" s="248"/>
      <c r="L554" s="248"/>
      <c r="M554" s="248" t="s">
        <v>4</v>
      </c>
      <c r="N554" s="248"/>
      <c r="O554" s="248"/>
      <c r="P554" s="249"/>
      <c r="Q554" s="234" t="s">
        <v>43</v>
      </c>
      <c r="R554" s="240"/>
    </row>
    <row r="555" spans="1:23" ht="22.5" customHeight="1" thickBot="1">
      <c r="A555" s="189"/>
      <c r="B555" s="189"/>
      <c r="C555" s="252" t="s">
        <v>5</v>
      </c>
      <c r="D555" s="253"/>
      <c r="E555" s="256"/>
      <c r="F555" s="257"/>
      <c r="G555" s="257"/>
      <c r="H555" s="257"/>
      <c r="I555" s="258"/>
      <c r="J555" s="257"/>
      <c r="K555" s="257"/>
      <c r="L555" s="259"/>
      <c r="M555" s="257"/>
      <c r="N555" s="257"/>
      <c r="O555" s="257"/>
      <c r="P555" s="260"/>
      <c r="Q555" s="241" t="s">
        <v>57</v>
      </c>
      <c r="R555" s="242"/>
      <c r="S555" s="190" t="s">
        <v>54</v>
      </c>
      <c r="T555" s="191" t="s">
        <v>6</v>
      </c>
      <c r="U555" s="229" t="s">
        <v>53</v>
      </c>
      <c r="V555" s="236" t="s">
        <v>7</v>
      </c>
      <c r="W555" s="237"/>
    </row>
    <row r="556" spans="1:23" ht="22.5" customHeight="1" thickBot="1">
      <c r="A556" s="180" t="s">
        <v>8</v>
      </c>
      <c r="B556" s="188" t="s">
        <v>9</v>
      </c>
      <c r="C556" s="254"/>
      <c r="D556" s="255"/>
      <c r="E556" s="194" t="s">
        <v>10</v>
      </c>
      <c r="F556" s="261"/>
      <c r="G556" s="261"/>
      <c r="H556" s="195" t="s">
        <v>1</v>
      </c>
      <c r="I556" s="196" t="s">
        <v>10</v>
      </c>
      <c r="J556" s="261"/>
      <c r="K556" s="261"/>
      <c r="L556" s="197" t="s">
        <v>1</v>
      </c>
      <c r="M556" s="195" t="s">
        <v>10</v>
      </c>
      <c r="N556" s="261"/>
      <c r="O556" s="261"/>
      <c r="P556" s="195" t="s">
        <v>1</v>
      </c>
      <c r="Q556" s="243"/>
      <c r="R556" s="244"/>
      <c r="S556" s="198" t="s">
        <v>55</v>
      </c>
      <c r="T556" s="199"/>
      <c r="U556" s="230" t="s">
        <v>0</v>
      </c>
      <c r="V556" s="238"/>
      <c r="W556" s="239"/>
    </row>
    <row r="557" spans="1:23" ht="22.5" customHeight="1">
      <c r="A557" s="232">
        <f>'2024'!C16</f>
        <v>45689</v>
      </c>
      <c r="B557" s="233" t="str">
        <f t="shared" ref="B557:B587" si="52">TEXT(A557,"aaa")</f>
        <v>土</v>
      </c>
      <c r="C557" s="201"/>
      <c r="D557" s="185" t="s">
        <v>1</v>
      </c>
      <c r="E557" s="202"/>
      <c r="F557" s="187" t="s">
        <v>12</v>
      </c>
      <c r="G557" s="339">
        <f>F556*E557</f>
        <v>0</v>
      </c>
      <c r="H557" s="187" t="s">
        <v>1</v>
      </c>
      <c r="I557" s="203"/>
      <c r="J557" s="187" t="s">
        <v>12</v>
      </c>
      <c r="K557" s="339">
        <f>J556*I557</f>
        <v>0</v>
      </c>
      <c r="L557" s="204" t="s">
        <v>1</v>
      </c>
      <c r="M557" s="187"/>
      <c r="N557" s="187" t="s">
        <v>12</v>
      </c>
      <c r="O557" s="339">
        <f>N556*M557</f>
        <v>0</v>
      </c>
      <c r="P557" s="187" t="s">
        <v>1</v>
      </c>
      <c r="Q557" s="343">
        <f>C557+G557+K557+O557</f>
        <v>0</v>
      </c>
      <c r="R557" s="205" t="s">
        <v>1</v>
      </c>
      <c r="S557" s="346">
        <f>IF(Q557&gt;M549-1,1,0)</f>
        <v>0</v>
      </c>
      <c r="T557" s="187"/>
      <c r="U557" s="206"/>
      <c r="V557" s="207"/>
      <c r="W557" s="208"/>
    </row>
    <row r="558" spans="1:23" ht="22.5" customHeight="1">
      <c r="A558" s="232">
        <f>A557+1</f>
        <v>45690</v>
      </c>
      <c r="B558" s="233" t="str">
        <f t="shared" si="52"/>
        <v>日</v>
      </c>
      <c r="C558" s="209"/>
      <c r="D558" s="185" t="s">
        <v>1</v>
      </c>
      <c r="E558" s="202"/>
      <c r="F558" s="187" t="s">
        <v>12</v>
      </c>
      <c r="G558" s="339">
        <f>F556*E558</f>
        <v>0</v>
      </c>
      <c r="H558" s="187" t="s">
        <v>1</v>
      </c>
      <c r="I558" s="203"/>
      <c r="J558" s="187" t="s">
        <v>12</v>
      </c>
      <c r="K558" s="339">
        <f>J556*I558</f>
        <v>0</v>
      </c>
      <c r="L558" s="204" t="s">
        <v>1</v>
      </c>
      <c r="M558" s="187"/>
      <c r="N558" s="187" t="s">
        <v>12</v>
      </c>
      <c r="O558" s="339">
        <f>N556*M558</f>
        <v>0</v>
      </c>
      <c r="P558" s="187" t="s">
        <v>1</v>
      </c>
      <c r="Q558" s="344">
        <f t="shared" ref="Q558:Q571" si="53">C558+G558+K558+O558</f>
        <v>0</v>
      </c>
      <c r="R558" s="205" t="s">
        <v>1</v>
      </c>
      <c r="S558" s="346">
        <f>IF(Q558&gt;M549-1,1,0)</f>
        <v>0</v>
      </c>
      <c r="T558" s="185"/>
      <c r="U558" s="210"/>
      <c r="V558" s="211"/>
      <c r="W558" s="212"/>
    </row>
    <row r="559" spans="1:23" ht="22.5" customHeight="1">
      <c r="A559" s="232">
        <f t="shared" ref="A559:A584" si="54">A558+1</f>
        <v>45691</v>
      </c>
      <c r="B559" s="233" t="str">
        <f t="shared" si="52"/>
        <v>月</v>
      </c>
      <c r="C559" s="209"/>
      <c r="D559" s="185" t="s">
        <v>1</v>
      </c>
      <c r="E559" s="202"/>
      <c r="F559" s="187" t="s">
        <v>12</v>
      </c>
      <c r="G559" s="339">
        <f>F556*E559</f>
        <v>0</v>
      </c>
      <c r="H559" s="187" t="s">
        <v>1</v>
      </c>
      <c r="I559" s="203"/>
      <c r="J559" s="187" t="s">
        <v>12</v>
      </c>
      <c r="K559" s="339">
        <f>J556*I559</f>
        <v>0</v>
      </c>
      <c r="L559" s="204" t="s">
        <v>1</v>
      </c>
      <c r="M559" s="187"/>
      <c r="N559" s="187" t="s">
        <v>12</v>
      </c>
      <c r="O559" s="339">
        <f>N556*M559</f>
        <v>0</v>
      </c>
      <c r="P559" s="187" t="s">
        <v>1</v>
      </c>
      <c r="Q559" s="344">
        <f t="shared" si="53"/>
        <v>0</v>
      </c>
      <c r="R559" s="205" t="s">
        <v>1</v>
      </c>
      <c r="S559" s="346">
        <f>IF(Q559&gt;M549-1,1,0)</f>
        <v>0</v>
      </c>
      <c r="T559" s="185"/>
      <c r="U559" s="210"/>
      <c r="V559" s="211"/>
      <c r="W559" s="212"/>
    </row>
    <row r="560" spans="1:23" ht="22.5" customHeight="1">
      <c r="A560" s="232">
        <f t="shared" si="54"/>
        <v>45692</v>
      </c>
      <c r="B560" s="233" t="str">
        <f t="shared" si="52"/>
        <v>火</v>
      </c>
      <c r="C560" s="209"/>
      <c r="D560" s="185" t="s">
        <v>1</v>
      </c>
      <c r="E560" s="202"/>
      <c r="F560" s="187" t="s">
        <v>12</v>
      </c>
      <c r="G560" s="339">
        <f>F556*E560</f>
        <v>0</v>
      </c>
      <c r="H560" s="187" t="s">
        <v>1</v>
      </c>
      <c r="I560" s="203"/>
      <c r="J560" s="187" t="s">
        <v>12</v>
      </c>
      <c r="K560" s="339">
        <f>J556*I560</f>
        <v>0</v>
      </c>
      <c r="L560" s="204" t="s">
        <v>1</v>
      </c>
      <c r="M560" s="187"/>
      <c r="N560" s="187" t="s">
        <v>12</v>
      </c>
      <c r="O560" s="339">
        <f>N556*M560</f>
        <v>0</v>
      </c>
      <c r="P560" s="187" t="s">
        <v>1</v>
      </c>
      <c r="Q560" s="344">
        <f t="shared" si="53"/>
        <v>0</v>
      </c>
      <c r="R560" s="205" t="s">
        <v>1</v>
      </c>
      <c r="S560" s="346">
        <f>IF(Q560&gt;M549-1,1,0)</f>
        <v>0</v>
      </c>
      <c r="T560" s="185"/>
      <c r="U560" s="210"/>
      <c r="V560" s="211"/>
      <c r="W560" s="212"/>
    </row>
    <row r="561" spans="1:23" ht="22.5" customHeight="1">
      <c r="A561" s="232">
        <f t="shared" si="54"/>
        <v>45693</v>
      </c>
      <c r="B561" s="233" t="str">
        <f t="shared" si="52"/>
        <v>水</v>
      </c>
      <c r="C561" s="209"/>
      <c r="D561" s="185" t="s">
        <v>1</v>
      </c>
      <c r="E561" s="202"/>
      <c r="F561" s="187" t="s">
        <v>12</v>
      </c>
      <c r="G561" s="339">
        <f>F556*E561</f>
        <v>0</v>
      </c>
      <c r="H561" s="187" t="s">
        <v>1</v>
      </c>
      <c r="I561" s="203"/>
      <c r="J561" s="187" t="s">
        <v>12</v>
      </c>
      <c r="K561" s="339">
        <f>J556*I561</f>
        <v>0</v>
      </c>
      <c r="L561" s="204" t="s">
        <v>1</v>
      </c>
      <c r="M561" s="187"/>
      <c r="N561" s="187" t="s">
        <v>12</v>
      </c>
      <c r="O561" s="339">
        <f>N556*M561</f>
        <v>0</v>
      </c>
      <c r="P561" s="187" t="s">
        <v>1</v>
      </c>
      <c r="Q561" s="344">
        <f t="shared" si="53"/>
        <v>0</v>
      </c>
      <c r="R561" s="205" t="s">
        <v>1</v>
      </c>
      <c r="S561" s="346">
        <f>IF(Q561&gt;M549-1,1,0)</f>
        <v>0</v>
      </c>
      <c r="T561" s="185"/>
      <c r="U561" s="210"/>
      <c r="V561" s="211"/>
      <c r="W561" s="212"/>
    </row>
    <row r="562" spans="1:23" ht="22.5" customHeight="1">
      <c r="A562" s="232">
        <f t="shared" si="54"/>
        <v>45694</v>
      </c>
      <c r="B562" s="233" t="str">
        <f t="shared" si="52"/>
        <v>木</v>
      </c>
      <c r="C562" s="209"/>
      <c r="D562" s="185" t="s">
        <v>1</v>
      </c>
      <c r="E562" s="202"/>
      <c r="F562" s="187" t="s">
        <v>12</v>
      </c>
      <c r="G562" s="339">
        <f>E562*F556</f>
        <v>0</v>
      </c>
      <c r="H562" s="187" t="s">
        <v>1</v>
      </c>
      <c r="I562" s="203"/>
      <c r="J562" s="187" t="s">
        <v>12</v>
      </c>
      <c r="K562" s="339">
        <f>I562*J556</f>
        <v>0</v>
      </c>
      <c r="L562" s="204" t="s">
        <v>1</v>
      </c>
      <c r="M562" s="187"/>
      <c r="N562" s="187" t="s">
        <v>12</v>
      </c>
      <c r="O562" s="339">
        <f>M562*N556</f>
        <v>0</v>
      </c>
      <c r="P562" s="187" t="s">
        <v>1</v>
      </c>
      <c r="Q562" s="344">
        <f t="shared" si="53"/>
        <v>0</v>
      </c>
      <c r="R562" s="205" t="s">
        <v>1</v>
      </c>
      <c r="S562" s="346">
        <f>IF(Q562&gt;M549-1,1,0)</f>
        <v>0</v>
      </c>
      <c r="T562" s="185"/>
      <c r="U562" s="210"/>
      <c r="V562" s="211"/>
      <c r="W562" s="212"/>
    </row>
    <row r="563" spans="1:23" ht="22.5" customHeight="1">
      <c r="A563" s="232">
        <f t="shared" si="54"/>
        <v>45695</v>
      </c>
      <c r="B563" s="233" t="str">
        <f t="shared" si="52"/>
        <v>金</v>
      </c>
      <c r="C563" s="209"/>
      <c r="D563" s="185" t="s">
        <v>1</v>
      </c>
      <c r="E563" s="202"/>
      <c r="F563" s="187" t="s">
        <v>12</v>
      </c>
      <c r="G563" s="339">
        <f>E563*F556</f>
        <v>0</v>
      </c>
      <c r="H563" s="187" t="s">
        <v>1</v>
      </c>
      <c r="I563" s="203"/>
      <c r="J563" s="187" t="s">
        <v>12</v>
      </c>
      <c r="K563" s="339">
        <f>I563*J556</f>
        <v>0</v>
      </c>
      <c r="L563" s="204" t="s">
        <v>1</v>
      </c>
      <c r="M563" s="187"/>
      <c r="N563" s="187" t="s">
        <v>12</v>
      </c>
      <c r="O563" s="339">
        <f>M563*N556</f>
        <v>0</v>
      </c>
      <c r="P563" s="187" t="s">
        <v>1</v>
      </c>
      <c r="Q563" s="344">
        <f t="shared" si="53"/>
        <v>0</v>
      </c>
      <c r="R563" s="205" t="s">
        <v>1</v>
      </c>
      <c r="S563" s="346">
        <f>IF(Q563&gt;M549-1,1,0)</f>
        <v>0</v>
      </c>
      <c r="T563" s="185"/>
      <c r="U563" s="210"/>
      <c r="V563" s="211"/>
      <c r="W563" s="212"/>
    </row>
    <row r="564" spans="1:23" ht="22.5" customHeight="1">
      <c r="A564" s="232">
        <f t="shared" si="54"/>
        <v>45696</v>
      </c>
      <c r="B564" s="233" t="str">
        <f t="shared" si="52"/>
        <v>土</v>
      </c>
      <c r="C564" s="209"/>
      <c r="D564" s="185" t="s">
        <v>1</v>
      </c>
      <c r="E564" s="202"/>
      <c r="F564" s="187" t="s">
        <v>12</v>
      </c>
      <c r="G564" s="339">
        <f>E564*F556</f>
        <v>0</v>
      </c>
      <c r="H564" s="187" t="s">
        <v>1</v>
      </c>
      <c r="I564" s="203"/>
      <c r="J564" s="187" t="s">
        <v>12</v>
      </c>
      <c r="K564" s="339">
        <f>I564*J556</f>
        <v>0</v>
      </c>
      <c r="L564" s="204" t="s">
        <v>1</v>
      </c>
      <c r="M564" s="187"/>
      <c r="N564" s="187" t="s">
        <v>12</v>
      </c>
      <c r="O564" s="339">
        <f>M564*N556</f>
        <v>0</v>
      </c>
      <c r="P564" s="187" t="s">
        <v>1</v>
      </c>
      <c r="Q564" s="344">
        <f t="shared" si="53"/>
        <v>0</v>
      </c>
      <c r="R564" s="205" t="s">
        <v>1</v>
      </c>
      <c r="S564" s="346">
        <f>IF(Q564&gt;M549-1,1,0)</f>
        <v>0</v>
      </c>
      <c r="T564" s="185"/>
      <c r="U564" s="210"/>
      <c r="V564" s="211"/>
      <c r="W564" s="212"/>
    </row>
    <row r="565" spans="1:23" ht="22.5" customHeight="1">
      <c r="A565" s="232">
        <f t="shared" si="54"/>
        <v>45697</v>
      </c>
      <c r="B565" s="233" t="str">
        <f t="shared" si="52"/>
        <v>日</v>
      </c>
      <c r="C565" s="209"/>
      <c r="D565" s="185" t="s">
        <v>1</v>
      </c>
      <c r="E565" s="202"/>
      <c r="F565" s="187" t="s">
        <v>12</v>
      </c>
      <c r="G565" s="339">
        <f>E565*F556</f>
        <v>0</v>
      </c>
      <c r="H565" s="187" t="s">
        <v>1</v>
      </c>
      <c r="I565" s="203"/>
      <c r="J565" s="187" t="s">
        <v>12</v>
      </c>
      <c r="K565" s="339">
        <f>I565*J556</f>
        <v>0</v>
      </c>
      <c r="L565" s="204" t="s">
        <v>1</v>
      </c>
      <c r="M565" s="187"/>
      <c r="N565" s="187" t="s">
        <v>12</v>
      </c>
      <c r="O565" s="339">
        <f>M565*N556</f>
        <v>0</v>
      </c>
      <c r="P565" s="187" t="s">
        <v>1</v>
      </c>
      <c r="Q565" s="344">
        <f t="shared" si="53"/>
        <v>0</v>
      </c>
      <c r="R565" s="205" t="s">
        <v>1</v>
      </c>
      <c r="S565" s="346">
        <f>IF(Q565&gt;M549-1,1,0)</f>
        <v>0</v>
      </c>
      <c r="T565" s="185"/>
      <c r="U565" s="210"/>
      <c r="V565" s="211"/>
      <c r="W565" s="212"/>
    </row>
    <row r="566" spans="1:23" ht="22.5" customHeight="1">
      <c r="A566" s="232">
        <f t="shared" si="54"/>
        <v>45698</v>
      </c>
      <c r="B566" s="233" t="str">
        <f t="shared" si="52"/>
        <v>月</v>
      </c>
      <c r="C566" s="209"/>
      <c r="D566" s="185" t="s">
        <v>1</v>
      </c>
      <c r="E566" s="202"/>
      <c r="F566" s="187" t="s">
        <v>12</v>
      </c>
      <c r="G566" s="339">
        <f>E566*F556</f>
        <v>0</v>
      </c>
      <c r="H566" s="187" t="s">
        <v>1</v>
      </c>
      <c r="I566" s="203"/>
      <c r="J566" s="187" t="s">
        <v>12</v>
      </c>
      <c r="K566" s="339">
        <f>I566*J556</f>
        <v>0</v>
      </c>
      <c r="L566" s="204" t="s">
        <v>1</v>
      </c>
      <c r="M566" s="187"/>
      <c r="N566" s="187" t="s">
        <v>12</v>
      </c>
      <c r="O566" s="339">
        <f>M566*N556</f>
        <v>0</v>
      </c>
      <c r="P566" s="187" t="s">
        <v>1</v>
      </c>
      <c r="Q566" s="344">
        <f t="shared" si="53"/>
        <v>0</v>
      </c>
      <c r="R566" s="205" t="s">
        <v>1</v>
      </c>
      <c r="S566" s="346">
        <f>IF(Q566&gt;M549-1,1,0)</f>
        <v>0</v>
      </c>
      <c r="T566" s="185"/>
      <c r="U566" s="210"/>
      <c r="V566" s="211"/>
      <c r="W566" s="212"/>
    </row>
    <row r="567" spans="1:23" ht="22.5" customHeight="1">
      <c r="A567" s="232">
        <f t="shared" si="54"/>
        <v>45699</v>
      </c>
      <c r="B567" s="233" t="str">
        <f t="shared" si="52"/>
        <v>火</v>
      </c>
      <c r="C567" s="209"/>
      <c r="D567" s="185" t="s">
        <v>1</v>
      </c>
      <c r="E567" s="202"/>
      <c r="F567" s="187" t="s">
        <v>12</v>
      </c>
      <c r="G567" s="339">
        <f>E567*F556</f>
        <v>0</v>
      </c>
      <c r="H567" s="187" t="s">
        <v>1</v>
      </c>
      <c r="I567" s="203"/>
      <c r="J567" s="187" t="s">
        <v>12</v>
      </c>
      <c r="K567" s="339">
        <f>I567*J556</f>
        <v>0</v>
      </c>
      <c r="L567" s="204" t="s">
        <v>1</v>
      </c>
      <c r="M567" s="187"/>
      <c r="N567" s="187" t="s">
        <v>12</v>
      </c>
      <c r="O567" s="339">
        <f>M567*N556</f>
        <v>0</v>
      </c>
      <c r="P567" s="187" t="s">
        <v>1</v>
      </c>
      <c r="Q567" s="344">
        <f t="shared" si="53"/>
        <v>0</v>
      </c>
      <c r="R567" s="205" t="s">
        <v>1</v>
      </c>
      <c r="S567" s="346">
        <f>IF(Q567&gt;M549-1,1,0)</f>
        <v>0</v>
      </c>
      <c r="T567" s="185"/>
      <c r="U567" s="210"/>
      <c r="V567" s="211"/>
      <c r="W567" s="212"/>
    </row>
    <row r="568" spans="1:23" ht="22.5" customHeight="1">
      <c r="A568" s="232">
        <f t="shared" si="54"/>
        <v>45700</v>
      </c>
      <c r="B568" s="233" t="str">
        <f t="shared" si="52"/>
        <v>水</v>
      </c>
      <c r="C568" s="209"/>
      <c r="D568" s="185" t="s">
        <v>1</v>
      </c>
      <c r="E568" s="202"/>
      <c r="F568" s="187" t="s">
        <v>12</v>
      </c>
      <c r="G568" s="339">
        <f>E568*F556</f>
        <v>0</v>
      </c>
      <c r="H568" s="187" t="s">
        <v>1</v>
      </c>
      <c r="I568" s="203"/>
      <c r="J568" s="187" t="s">
        <v>12</v>
      </c>
      <c r="K568" s="339">
        <f>I568*J556</f>
        <v>0</v>
      </c>
      <c r="L568" s="204" t="s">
        <v>1</v>
      </c>
      <c r="M568" s="187"/>
      <c r="N568" s="187" t="s">
        <v>12</v>
      </c>
      <c r="O568" s="339">
        <f>M568*N556</f>
        <v>0</v>
      </c>
      <c r="P568" s="187" t="s">
        <v>1</v>
      </c>
      <c r="Q568" s="344">
        <f t="shared" si="53"/>
        <v>0</v>
      </c>
      <c r="R568" s="205" t="s">
        <v>1</v>
      </c>
      <c r="S568" s="346">
        <f>IF(Q568&gt;M549-1,1,0)</f>
        <v>0</v>
      </c>
      <c r="T568" s="185"/>
      <c r="U568" s="210"/>
      <c r="V568" s="211"/>
      <c r="W568" s="212"/>
    </row>
    <row r="569" spans="1:23" ht="22.5" customHeight="1">
      <c r="A569" s="232">
        <f t="shared" si="54"/>
        <v>45701</v>
      </c>
      <c r="B569" s="233" t="str">
        <f t="shared" si="52"/>
        <v>木</v>
      </c>
      <c r="C569" s="209"/>
      <c r="D569" s="185" t="s">
        <v>1</v>
      </c>
      <c r="E569" s="202"/>
      <c r="F569" s="187" t="s">
        <v>12</v>
      </c>
      <c r="G569" s="339">
        <f>E569*F556</f>
        <v>0</v>
      </c>
      <c r="H569" s="187" t="s">
        <v>1</v>
      </c>
      <c r="I569" s="203"/>
      <c r="J569" s="187" t="s">
        <v>12</v>
      </c>
      <c r="K569" s="339">
        <f>I569*J556</f>
        <v>0</v>
      </c>
      <c r="L569" s="204" t="s">
        <v>1</v>
      </c>
      <c r="M569" s="187"/>
      <c r="N569" s="187" t="s">
        <v>12</v>
      </c>
      <c r="O569" s="339">
        <f>M569*N556</f>
        <v>0</v>
      </c>
      <c r="P569" s="187" t="s">
        <v>1</v>
      </c>
      <c r="Q569" s="344">
        <f t="shared" si="53"/>
        <v>0</v>
      </c>
      <c r="R569" s="205" t="s">
        <v>1</v>
      </c>
      <c r="S569" s="346">
        <f>IF(Q569&gt;M549-1,1,0)</f>
        <v>0</v>
      </c>
      <c r="T569" s="185"/>
      <c r="U569" s="210"/>
      <c r="V569" s="211"/>
      <c r="W569" s="212"/>
    </row>
    <row r="570" spans="1:23" ht="22.5" customHeight="1">
      <c r="A570" s="232">
        <f t="shared" si="54"/>
        <v>45702</v>
      </c>
      <c r="B570" s="233" t="str">
        <f t="shared" si="52"/>
        <v>金</v>
      </c>
      <c r="C570" s="209"/>
      <c r="D570" s="185" t="s">
        <v>1</v>
      </c>
      <c r="E570" s="202"/>
      <c r="F570" s="187" t="s">
        <v>12</v>
      </c>
      <c r="G570" s="339">
        <f>E570*F556</f>
        <v>0</v>
      </c>
      <c r="H570" s="187" t="s">
        <v>1</v>
      </c>
      <c r="I570" s="203"/>
      <c r="J570" s="187" t="s">
        <v>12</v>
      </c>
      <c r="K570" s="339">
        <f>I570*J556</f>
        <v>0</v>
      </c>
      <c r="L570" s="204" t="s">
        <v>1</v>
      </c>
      <c r="M570" s="187"/>
      <c r="N570" s="187" t="s">
        <v>12</v>
      </c>
      <c r="O570" s="339">
        <f>M570*N556</f>
        <v>0</v>
      </c>
      <c r="P570" s="187" t="s">
        <v>1</v>
      </c>
      <c r="Q570" s="344">
        <f t="shared" si="53"/>
        <v>0</v>
      </c>
      <c r="R570" s="205" t="s">
        <v>1</v>
      </c>
      <c r="S570" s="346">
        <f>IF(Q570&gt;M549-1,1,0)</f>
        <v>0</v>
      </c>
      <c r="T570" s="185"/>
      <c r="U570" s="210"/>
      <c r="V570" s="211"/>
      <c r="W570" s="212"/>
    </row>
    <row r="571" spans="1:23" ht="22.5" customHeight="1">
      <c r="A571" s="232">
        <f t="shared" si="54"/>
        <v>45703</v>
      </c>
      <c r="B571" s="233" t="str">
        <f t="shared" si="52"/>
        <v>土</v>
      </c>
      <c r="C571" s="209"/>
      <c r="D571" s="185" t="s">
        <v>1</v>
      </c>
      <c r="E571" s="213"/>
      <c r="F571" s="185" t="s">
        <v>12</v>
      </c>
      <c r="G571" s="340">
        <f>E571*F556</f>
        <v>0</v>
      </c>
      <c r="H571" s="185" t="s">
        <v>1</v>
      </c>
      <c r="I571" s="184"/>
      <c r="J571" s="185" t="s">
        <v>12</v>
      </c>
      <c r="K571" s="340">
        <f>I571*J556</f>
        <v>0</v>
      </c>
      <c r="L571" s="214" t="s">
        <v>1</v>
      </c>
      <c r="M571" s="185"/>
      <c r="N571" s="185" t="s">
        <v>12</v>
      </c>
      <c r="O571" s="340">
        <f>M571*N556</f>
        <v>0</v>
      </c>
      <c r="P571" s="185" t="s">
        <v>1</v>
      </c>
      <c r="Q571" s="344">
        <f t="shared" si="53"/>
        <v>0</v>
      </c>
      <c r="R571" s="205" t="s">
        <v>1</v>
      </c>
      <c r="S571" s="346">
        <f>IF(Q571&gt;M549-1,1,0)</f>
        <v>0</v>
      </c>
      <c r="T571" s="185"/>
      <c r="U571" s="210"/>
      <c r="V571" s="211"/>
      <c r="W571" s="212"/>
    </row>
    <row r="572" spans="1:23" ht="22.5" customHeight="1">
      <c r="A572" s="232">
        <f t="shared" si="54"/>
        <v>45704</v>
      </c>
      <c r="B572" s="233" t="str">
        <f t="shared" si="52"/>
        <v>日</v>
      </c>
      <c r="C572" s="215"/>
      <c r="D572" s="187" t="s">
        <v>1</v>
      </c>
      <c r="E572" s="202"/>
      <c r="F572" s="187" t="s">
        <v>12</v>
      </c>
      <c r="G572" s="339">
        <f>E572*F556</f>
        <v>0</v>
      </c>
      <c r="H572" s="187" t="s">
        <v>1</v>
      </c>
      <c r="I572" s="203"/>
      <c r="J572" s="187" t="s">
        <v>12</v>
      </c>
      <c r="K572" s="339">
        <f>I572*J556</f>
        <v>0</v>
      </c>
      <c r="L572" s="204" t="s">
        <v>1</v>
      </c>
      <c r="M572" s="187"/>
      <c r="N572" s="187" t="s">
        <v>12</v>
      </c>
      <c r="O572" s="339">
        <f>M572*N556</f>
        <v>0</v>
      </c>
      <c r="P572" s="187" t="s">
        <v>1</v>
      </c>
      <c r="Q572" s="345">
        <f>C572+G572+K572+O572</f>
        <v>0</v>
      </c>
      <c r="R572" s="205" t="s">
        <v>1</v>
      </c>
      <c r="S572" s="346">
        <f>IF(Q572&gt;M549-1,1,0)</f>
        <v>0</v>
      </c>
      <c r="T572" s="185"/>
      <c r="U572" s="210"/>
      <c r="V572" s="211"/>
      <c r="W572" s="212"/>
    </row>
    <row r="573" spans="1:23" ht="22.5" customHeight="1">
      <c r="A573" s="232">
        <f t="shared" si="54"/>
        <v>45705</v>
      </c>
      <c r="B573" s="233" t="str">
        <f t="shared" si="52"/>
        <v>月</v>
      </c>
      <c r="C573" s="209"/>
      <c r="D573" s="185" t="s">
        <v>1</v>
      </c>
      <c r="E573" s="202"/>
      <c r="F573" s="187" t="s">
        <v>12</v>
      </c>
      <c r="G573" s="339">
        <f>E573*F556</f>
        <v>0</v>
      </c>
      <c r="H573" s="187" t="s">
        <v>1</v>
      </c>
      <c r="I573" s="203"/>
      <c r="J573" s="187" t="s">
        <v>12</v>
      </c>
      <c r="K573" s="339">
        <f>I573*J556</f>
        <v>0</v>
      </c>
      <c r="L573" s="204" t="s">
        <v>1</v>
      </c>
      <c r="M573" s="187"/>
      <c r="N573" s="187" t="s">
        <v>12</v>
      </c>
      <c r="O573" s="339">
        <f>M573*N556</f>
        <v>0</v>
      </c>
      <c r="P573" s="187" t="s">
        <v>1</v>
      </c>
      <c r="Q573" s="344">
        <f t="shared" ref="Q573:Q587" si="55">C573+G573+K573+O573</f>
        <v>0</v>
      </c>
      <c r="R573" s="205" t="s">
        <v>1</v>
      </c>
      <c r="S573" s="346">
        <f>IF(Q573&gt;M549-1,1,0)</f>
        <v>0</v>
      </c>
      <c r="T573" s="185"/>
      <c r="U573" s="210"/>
      <c r="V573" s="211"/>
      <c r="W573" s="212"/>
    </row>
    <row r="574" spans="1:23" ht="22.5" customHeight="1">
      <c r="A574" s="232">
        <f t="shared" si="54"/>
        <v>45706</v>
      </c>
      <c r="B574" s="233" t="str">
        <f t="shared" si="52"/>
        <v>火</v>
      </c>
      <c r="C574" s="209"/>
      <c r="D574" s="185" t="s">
        <v>1</v>
      </c>
      <c r="E574" s="202"/>
      <c r="F574" s="187" t="s">
        <v>12</v>
      </c>
      <c r="G574" s="339">
        <f>E574*F556</f>
        <v>0</v>
      </c>
      <c r="H574" s="187" t="s">
        <v>1</v>
      </c>
      <c r="I574" s="203"/>
      <c r="J574" s="187" t="s">
        <v>12</v>
      </c>
      <c r="K574" s="339">
        <f>I574*J556</f>
        <v>0</v>
      </c>
      <c r="L574" s="204" t="s">
        <v>1</v>
      </c>
      <c r="M574" s="187"/>
      <c r="N574" s="187" t="s">
        <v>12</v>
      </c>
      <c r="O574" s="339">
        <f>M574*N556</f>
        <v>0</v>
      </c>
      <c r="P574" s="187" t="s">
        <v>1</v>
      </c>
      <c r="Q574" s="344">
        <f t="shared" si="55"/>
        <v>0</v>
      </c>
      <c r="R574" s="205" t="s">
        <v>1</v>
      </c>
      <c r="S574" s="346">
        <f>IF(Q574&gt;M549-1,1,0)</f>
        <v>0</v>
      </c>
      <c r="T574" s="185"/>
      <c r="U574" s="210"/>
      <c r="V574" s="211"/>
      <c r="W574" s="212"/>
    </row>
    <row r="575" spans="1:23" ht="22.5" customHeight="1">
      <c r="A575" s="232">
        <f t="shared" si="54"/>
        <v>45707</v>
      </c>
      <c r="B575" s="233" t="str">
        <f t="shared" si="52"/>
        <v>水</v>
      </c>
      <c r="C575" s="209"/>
      <c r="D575" s="185" t="s">
        <v>1</v>
      </c>
      <c r="E575" s="202"/>
      <c r="F575" s="187" t="s">
        <v>12</v>
      </c>
      <c r="G575" s="339">
        <f>E575*F556</f>
        <v>0</v>
      </c>
      <c r="H575" s="187" t="s">
        <v>1</v>
      </c>
      <c r="I575" s="203"/>
      <c r="J575" s="187" t="s">
        <v>12</v>
      </c>
      <c r="K575" s="339">
        <f>I575*J556</f>
        <v>0</v>
      </c>
      <c r="L575" s="204" t="s">
        <v>1</v>
      </c>
      <c r="M575" s="187"/>
      <c r="N575" s="187" t="s">
        <v>12</v>
      </c>
      <c r="O575" s="339">
        <f>M575*N556</f>
        <v>0</v>
      </c>
      <c r="P575" s="187" t="s">
        <v>1</v>
      </c>
      <c r="Q575" s="344">
        <f t="shared" si="55"/>
        <v>0</v>
      </c>
      <c r="R575" s="205" t="s">
        <v>1</v>
      </c>
      <c r="S575" s="346">
        <f>IF(Q575&gt;M549-1,1,0)</f>
        <v>0</v>
      </c>
      <c r="T575" s="185"/>
      <c r="U575" s="210"/>
      <c r="V575" s="211"/>
      <c r="W575" s="212"/>
    </row>
    <row r="576" spans="1:23" ht="22.5" customHeight="1">
      <c r="A576" s="232">
        <f t="shared" si="54"/>
        <v>45708</v>
      </c>
      <c r="B576" s="233" t="str">
        <f t="shared" si="52"/>
        <v>木</v>
      </c>
      <c r="C576" s="209"/>
      <c r="D576" s="185" t="s">
        <v>1</v>
      </c>
      <c r="E576" s="202"/>
      <c r="F576" s="187" t="s">
        <v>12</v>
      </c>
      <c r="G576" s="339">
        <f>E576*F556</f>
        <v>0</v>
      </c>
      <c r="H576" s="187" t="s">
        <v>1</v>
      </c>
      <c r="I576" s="203"/>
      <c r="J576" s="187" t="s">
        <v>12</v>
      </c>
      <c r="K576" s="339">
        <f>I576*J556</f>
        <v>0</v>
      </c>
      <c r="L576" s="204" t="s">
        <v>1</v>
      </c>
      <c r="M576" s="187"/>
      <c r="N576" s="187" t="s">
        <v>12</v>
      </c>
      <c r="O576" s="339">
        <f>M576*N556</f>
        <v>0</v>
      </c>
      <c r="P576" s="187" t="s">
        <v>1</v>
      </c>
      <c r="Q576" s="344">
        <f t="shared" si="55"/>
        <v>0</v>
      </c>
      <c r="R576" s="205" t="s">
        <v>1</v>
      </c>
      <c r="S576" s="346">
        <f>IF(Q576&gt;M549-1,1,0)</f>
        <v>0</v>
      </c>
      <c r="T576" s="185"/>
      <c r="U576" s="210"/>
      <c r="V576" s="211"/>
      <c r="W576" s="212"/>
    </row>
    <row r="577" spans="1:23" ht="22.5" customHeight="1">
      <c r="A577" s="232">
        <f t="shared" si="54"/>
        <v>45709</v>
      </c>
      <c r="B577" s="233" t="str">
        <f t="shared" si="52"/>
        <v>金</v>
      </c>
      <c r="C577" s="209"/>
      <c r="D577" s="185" t="s">
        <v>1</v>
      </c>
      <c r="E577" s="202"/>
      <c r="F577" s="187" t="s">
        <v>12</v>
      </c>
      <c r="G577" s="339">
        <f>E577*F556</f>
        <v>0</v>
      </c>
      <c r="H577" s="187" t="s">
        <v>1</v>
      </c>
      <c r="I577" s="203"/>
      <c r="J577" s="187" t="s">
        <v>12</v>
      </c>
      <c r="K577" s="339">
        <f>I577*J556</f>
        <v>0</v>
      </c>
      <c r="L577" s="204" t="s">
        <v>1</v>
      </c>
      <c r="M577" s="187"/>
      <c r="N577" s="187" t="s">
        <v>12</v>
      </c>
      <c r="O577" s="339">
        <f>M577*N556</f>
        <v>0</v>
      </c>
      <c r="P577" s="187" t="s">
        <v>1</v>
      </c>
      <c r="Q577" s="344">
        <f t="shared" si="55"/>
        <v>0</v>
      </c>
      <c r="R577" s="205" t="s">
        <v>1</v>
      </c>
      <c r="S577" s="346">
        <f>IF(Q577&gt;M549-1,1,0)</f>
        <v>0</v>
      </c>
      <c r="T577" s="185"/>
      <c r="U577" s="210"/>
      <c r="V577" s="211"/>
      <c r="W577" s="212"/>
    </row>
    <row r="578" spans="1:23" ht="22.5" customHeight="1">
      <c r="A578" s="232">
        <f t="shared" si="54"/>
        <v>45710</v>
      </c>
      <c r="B578" s="233" t="str">
        <f t="shared" si="52"/>
        <v>土</v>
      </c>
      <c r="C578" s="209"/>
      <c r="D578" s="185" t="s">
        <v>1</v>
      </c>
      <c r="E578" s="202"/>
      <c r="F578" s="187" t="s">
        <v>12</v>
      </c>
      <c r="G578" s="339">
        <f>E578*F556</f>
        <v>0</v>
      </c>
      <c r="H578" s="187" t="s">
        <v>1</v>
      </c>
      <c r="I578" s="203"/>
      <c r="J578" s="187" t="s">
        <v>12</v>
      </c>
      <c r="K578" s="339">
        <f>I578*J556</f>
        <v>0</v>
      </c>
      <c r="L578" s="204" t="s">
        <v>1</v>
      </c>
      <c r="M578" s="187"/>
      <c r="N578" s="187" t="s">
        <v>12</v>
      </c>
      <c r="O578" s="339">
        <f>M578*N556</f>
        <v>0</v>
      </c>
      <c r="P578" s="187" t="s">
        <v>1</v>
      </c>
      <c r="Q578" s="344">
        <f t="shared" si="55"/>
        <v>0</v>
      </c>
      <c r="R578" s="205" t="s">
        <v>1</v>
      </c>
      <c r="S578" s="346">
        <f>IF(Q578&gt;M549-1,1,0)</f>
        <v>0</v>
      </c>
      <c r="T578" s="185"/>
      <c r="U578" s="210"/>
      <c r="V578" s="211"/>
      <c r="W578" s="212"/>
    </row>
    <row r="579" spans="1:23" ht="22.5" customHeight="1">
      <c r="A579" s="232">
        <f t="shared" si="54"/>
        <v>45711</v>
      </c>
      <c r="B579" s="233" t="str">
        <f t="shared" si="52"/>
        <v>日</v>
      </c>
      <c r="C579" s="209"/>
      <c r="D579" s="185" t="s">
        <v>1</v>
      </c>
      <c r="E579" s="202"/>
      <c r="F579" s="187" t="s">
        <v>12</v>
      </c>
      <c r="G579" s="339">
        <f>E579*F556</f>
        <v>0</v>
      </c>
      <c r="H579" s="187" t="s">
        <v>1</v>
      </c>
      <c r="I579" s="203"/>
      <c r="J579" s="187" t="s">
        <v>12</v>
      </c>
      <c r="K579" s="339">
        <f>I579*J556</f>
        <v>0</v>
      </c>
      <c r="L579" s="204" t="s">
        <v>1</v>
      </c>
      <c r="M579" s="187"/>
      <c r="N579" s="187" t="s">
        <v>12</v>
      </c>
      <c r="O579" s="339">
        <f>M579*N556</f>
        <v>0</v>
      </c>
      <c r="P579" s="187" t="s">
        <v>1</v>
      </c>
      <c r="Q579" s="344">
        <f t="shared" si="55"/>
        <v>0</v>
      </c>
      <c r="R579" s="205" t="s">
        <v>1</v>
      </c>
      <c r="S579" s="346">
        <f>IF(Q579&gt;M549-1,1,0)</f>
        <v>0</v>
      </c>
      <c r="T579" s="185"/>
      <c r="U579" s="210"/>
      <c r="V579" s="211"/>
      <c r="W579" s="212"/>
    </row>
    <row r="580" spans="1:23" ht="22.5" customHeight="1">
      <c r="A580" s="232">
        <f t="shared" si="54"/>
        <v>45712</v>
      </c>
      <c r="B580" s="233" t="str">
        <f t="shared" si="52"/>
        <v>月</v>
      </c>
      <c r="C580" s="209"/>
      <c r="D580" s="185" t="s">
        <v>1</v>
      </c>
      <c r="E580" s="202"/>
      <c r="F580" s="187" t="s">
        <v>12</v>
      </c>
      <c r="G580" s="339">
        <f>E580*F556</f>
        <v>0</v>
      </c>
      <c r="H580" s="187" t="s">
        <v>1</v>
      </c>
      <c r="I580" s="203"/>
      <c r="J580" s="187" t="s">
        <v>12</v>
      </c>
      <c r="K580" s="339">
        <f>I580*J556</f>
        <v>0</v>
      </c>
      <c r="L580" s="204" t="s">
        <v>1</v>
      </c>
      <c r="M580" s="187"/>
      <c r="N580" s="187" t="s">
        <v>12</v>
      </c>
      <c r="O580" s="339">
        <f>M580*N556</f>
        <v>0</v>
      </c>
      <c r="P580" s="187" t="s">
        <v>1</v>
      </c>
      <c r="Q580" s="344">
        <f t="shared" si="55"/>
        <v>0</v>
      </c>
      <c r="R580" s="205" t="s">
        <v>1</v>
      </c>
      <c r="S580" s="346">
        <f>IF(Q580&gt;M549-1,1,0)</f>
        <v>0</v>
      </c>
      <c r="T580" s="185"/>
      <c r="U580" s="210"/>
      <c r="V580" s="211"/>
      <c r="W580" s="212"/>
    </row>
    <row r="581" spans="1:23" ht="22.5" customHeight="1">
      <c r="A581" s="232">
        <f t="shared" si="54"/>
        <v>45713</v>
      </c>
      <c r="B581" s="233" t="str">
        <f t="shared" si="52"/>
        <v>火</v>
      </c>
      <c r="C581" s="209"/>
      <c r="D581" s="185" t="s">
        <v>1</v>
      </c>
      <c r="E581" s="202"/>
      <c r="F581" s="187" t="s">
        <v>12</v>
      </c>
      <c r="G581" s="339">
        <f>E581*F556</f>
        <v>0</v>
      </c>
      <c r="H581" s="187" t="s">
        <v>1</v>
      </c>
      <c r="I581" s="203"/>
      <c r="J581" s="187" t="s">
        <v>12</v>
      </c>
      <c r="K581" s="339">
        <f>I581*J556</f>
        <v>0</v>
      </c>
      <c r="L581" s="204" t="s">
        <v>1</v>
      </c>
      <c r="M581" s="187"/>
      <c r="N581" s="187" t="s">
        <v>12</v>
      </c>
      <c r="O581" s="339">
        <f>M581*N556</f>
        <v>0</v>
      </c>
      <c r="P581" s="187" t="s">
        <v>1</v>
      </c>
      <c r="Q581" s="344">
        <f t="shared" si="55"/>
        <v>0</v>
      </c>
      <c r="R581" s="205" t="s">
        <v>1</v>
      </c>
      <c r="S581" s="346">
        <f>IF(Q581&gt;M549-1,1,0)</f>
        <v>0</v>
      </c>
      <c r="T581" s="185"/>
      <c r="U581" s="210"/>
      <c r="V581" s="211"/>
      <c r="W581" s="212"/>
    </row>
    <row r="582" spans="1:23" ht="22.5" customHeight="1">
      <c r="A582" s="232">
        <f t="shared" si="54"/>
        <v>45714</v>
      </c>
      <c r="B582" s="233" t="str">
        <f t="shared" si="52"/>
        <v>水</v>
      </c>
      <c r="C582" s="209"/>
      <c r="D582" s="185" t="s">
        <v>1</v>
      </c>
      <c r="E582" s="202"/>
      <c r="F582" s="187" t="s">
        <v>12</v>
      </c>
      <c r="G582" s="339">
        <f>E582*F556</f>
        <v>0</v>
      </c>
      <c r="H582" s="187" t="s">
        <v>1</v>
      </c>
      <c r="I582" s="203"/>
      <c r="J582" s="187" t="s">
        <v>12</v>
      </c>
      <c r="K582" s="339">
        <f>I582*J556</f>
        <v>0</v>
      </c>
      <c r="L582" s="204" t="s">
        <v>1</v>
      </c>
      <c r="M582" s="187"/>
      <c r="N582" s="187" t="s">
        <v>12</v>
      </c>
      <c r="O582" s="339">
        <f>M582*N556</f>
        <v>0</v>
      </c>
      <c r="P582" s="187" t="s">
        <v>1</v>
      </c>
      <c r="Q582" s="344">
        <f t="shared" si="55"/>
        <v>0</v>
      </c>
      <c r="R582" s="205" t="s">
        <v>1</v>
      </c>
      <c r="S582" s="346">
        <f>IF(Q582&gt;M549-1,1,0)</f>
        <v>0</v>
      </c>
      <c r="T582" s="185"/>
      <c r="U582" s="210"/>
      <c r="V582" s="211"/>
      <c r="W582" s="212"/>
    </row>
    <row r="583" spans="1:23" ht="22.5" customHeight="1">
      <c r="A583" s="232">
        <f t="shared" si="54"/>
        <v>45715</v>
      </c>
      <c r="B583" s="233" t="str">
        <f t="shared" si="52"/>
        <v>木</v>
      </c>
      <c r="C583" s="209"/>
      <c r="D583" s="185" t="s">
        <v>1</v>
      </c>
      <c r="E583" s="202"/>
      <c r="F583" s="187" t="s">
        <v>12</v>
      </c>
      <c r="G583" s="339">
        <f>E583*F556</f>
        <v>0</v>
      </c>
      <c r="H583" s="187" t="s">
        <v>1</v>
      </c>
      <c r="I583" s="203"/>
      <c r="J583" s="187" t="s">
        <v>12</v>
      </c>
      <c r="K583" s="339">
        <f>I583*J556</f>
        <v>0</v>
      </c>
      <c r="L583" s="204" t="s">
        <v>1</v>
      </c>
      <c r="M583" s="187"/>
      <c r="N583" s="187" t="s">
        <v>12</v>
      </c>
      <c r="O583" s="339">
        <f>M583*N556</f>
        <v>0</v>
      </c>
      <c r="P583" s="187" t="s">
        <v>1</v>
      </c>
      <c r="Q583" s="344">
        <f t="shared" si="55"/>
        <v>0</v>
      </c>
      <c r="R583" s="205" t="s">
        <v>1</v>
      </c>
      <c r="S583" s="346">
        <f>IF(Q583&gt;M549-1,1,0)</f>
        <v>0</v>
      </c>
      <c r="T583" s="185"/>
      <c r="U583" s="210"/>
      <c r="V583" s="211"/>
      <c r="W583" s="212"/>
    </row>
    <row r="584" spans="1:23" ht="22.5" customHeight="1">
      <c r="A584" s="232">
        <f t="shared" si="54"/>
        <v>45716</v>
      </c>
      <c r="B584" s="233" t="str">
        <f t="shared" si="52"/>
        <v>金</v>
      </c>
      <c r="C584" s="209"/>
      <c r="D584" s="185" t="s">
        <v>1</v>
      </c>
      <c r="E584" s="202"/>
      <c r="F584" s="187" t="s">
        <v>12</v>
      </c>
      <c r="G584" s="339">
        <f>E584*F556</f>
        <v>0</v>
      </c>
      <c r="H584" s="187" t="s">
        <v>1</v>
      </c>
      <c r="I584" s="203"/>
      <c r="J584" s="187" t="s">
        <v>12</v>
      </c>
      <c r="K584" s="339">
        <f>I584*J556</f>
        <v>0</v>
      </c>
      <c r="L584" s="204" t="s">
        <v>1</v>
      </c>
      <c r="M584" s="187"/>
      <c r="N584" s="187" t="s">
        <v>12</v>
      </c>
      <c r="O584" s="339">
        <f>M584*N556</f>
        <v>0</v>
      </c>
      <c r="P584" s="187" t="s">
        <v>1</v>
      </c>
      <c r="Q584" s="344">
        <f t="shared" si="55"/>
        <v>0</v>
      </c>
      <c r="R584" s="205" t="s">
        <v>1</v>
      </c>
      <c r="S584" s="346">
        <f>IF(Q584&gt;M549-1,1,0)</f>
        <v>0</v>
      </c>
      <c r="T584" s="185"/>
      <c r="U584" s="210"/>
      <c r="V584" s="211"/>
      <c r="W584" s="212"/>
    </row>
    <row r="585" spans="1:23" ht="22.5" customHeight="1">
      <c r="A585" s="232" t="str">
        <f>IF(A584=EOMONTH('2024'!$C$16,0),"",A584+1)</f>
        <v/>
      </c>
      <c r="B585" s="233" t="str">
        <f t="shared" si="52"/>
        <v/>
      </c>
      <c r="C585" s="209"/>
      <c r="D585" s="185" t="s">
        <v>1</v>
      </c>
      <c r="E585" s="202"/>
      <c r="F585" s="187" t="s">
        <v>12</v>
      </c>
      <c r="G585" s="339">
        <f>E585*F556</f>
        <v>0</v>
      </c>
      <c r="H585" s="187" t="s">
        <v>1</v>
      </c>
      <c r="I585" s="203"/>
      <c r="J585" s="187" t="s">
        <v>12</v>
      </c>
      <c r="K585" s="339">
        <f>I585*J556</f>
        <v>0</v>
      </c>
      <c r="L585" s="204" t="s">
        <v>1</v>
      </c>
      <c r="M585" s="187"/>
      <c r="N585" s="187" t="s">
        <v>12</v>
      </c>
      <c r="O585" s="339">
        <f>M585*N556</f>
        <v>0</v>
      </c>
      <c r="P585" s="187" t="s">
        <v>1</v>
      </c>
      <c r="Q585" s="344">
        <f t="shared" si="55"/>
        <v>0</v>
      </c>
      <c r="R585" s="205" t="s">
        <v>1</v>
      </c>
      <c r="S585" s="346">
        <f>IF(Q585&gt;M549-1,1,0)</f>
        <v>0</v>
      </c>
      <c r="T585" s="185"/>
      <c r="U585" s="210"/>
      <c r="V585" s="211"/>
      <c r="W585" s="212"/>
    </row>
    <row r="586" spans="1:23" ht="22.5" customHeight="1">
      <c r="A586" s="232" t="str">
        <f>IF(OR(A585="",A585=EOMONTH('2024'!$C$16,0)),"",A585+1)</f>
        <v/>
      </c>
      <c r="B586" s="233" t="str">
        <f t="shared" si="52"/>
        <v/>
      </c>
      <c r="C586" s="209"/>
      <c r="D586" s="185" t="s">
        <v>1</v>
      </c>
      <c r="E586" s="202"/>
      <c r="F586" s="187" t="s">
        <v>12</v>
      </c>
      <c r="G586" s="339">
        <f>E586*F556</f>
        <v>0</v>
      </c>
      <c r="H586" s="187" t="s">
        <v>1</v>
      </c>
      <c r="I586" s="203"/>
      <c r="J586" s="187" t="s">
        <v>12</v>
      </c>
      <c r="K586" s="339">
        <f>I586*J556</f>
        <v>0</v>
      </c>
      <c r="L586" s="204" t="s">
        <v>1</v>
      </c>
      <c r="M586" s="187"/>
      <c r="N586" s="187" t="s">
        <v>12</v>
      </c>
      <c r="O586" s="339">
        <f>M586*N556</f>
        <v>0</v>
      </c>
      <c r="P586" s="187" t="s">
        <v>1</v>
      </c>
      <c r="Q586" s="344">
        <f t="shared" si="55"/>
        <v>0</v>
      </c>
      <c r="R586" s="205" t="s">
        <v>1</v>
      </c>
      <c r="S586" s="346">
        <f>IF(Q586&gt;M549-1,1,0)</f>
        <v>0</v>
      </c>
      <c r="T586" s="185"/>
      <c r="U586" s="210"/>
      <c r="V586" s="211"/>
      <c r="W586" s="212"/>
    </row>
    <row r="587" spans="1:23" ht="22.5" customHeight="1" thickBot="1">
      <c r="A587" s="232" t="str">
        <f>IF(OR(A586="",A586=EOMONTH('2024'!$C$16,0)),"",A586+1)</f>
        <v/>
      </c>
      <c r="B587" s="233" t="str">
        <f t="shared" si="52"/>
        <v/>
      </c>
      <c r="C587" s="209"/>
      <c r="D587" s="185" t="s">
        <v>1</v>
      </c>
      <c r="E587" s="202"/>
      <c r="F587" s="187" t="s">
        <v>12</v>
      </c>
      <c r="G587" s="339">
        <f>E587*F556</f>
        <v>0</v>
      </c>
      <c r="H587" s="187" t="s">
        <v>1</v>
      </c>
      <c r="I587" s="216"/>
      <c r="J587" s="217" t="s">
        <v>12</v>
      </c>
      <c r="K587" s="342">
        <f>I587*J556</f>
        <v>0</v>
      </c>
      <c r="L587" s="218" t="s">
        <v>1</v>
      </c>
      <c r="M587" s="187"/>
      <c r="N587" s="187" t="s">
        <v>12</v>
      </c>
      <c r="O587" s="339">
        <f>M587*N556</f>
        <v>0</v>
      </c>
      <c r="P587" s="187" t="s">
        <v>1</v>
      </c>
      <c r="Q587" s="344">
        <f t="shared" si="55"/>
        <v>0</v>
      </c>
      <c r="R587" s="205" t="s">
        <v>1</v>
      </c>
      <c r="S587" s="346">
        <f>IF(Q587&gt;M549-1,1,0)</f>
        <v>0</v>
      </c>
      <c r="T587" s="219"/>
      <c r="U587" s="220"/>
      <c r="V587" s="221"/>
      <c r="W587" s="222"/>
    </row>
    <row r="588" spans="1:23" ht="22.5" customHeight="1" thickTop="1" thickBot="1">
      <c r="A588" s="250" t="s">
        <v>60</v>
      </c>
      <c r="B588" s="251"/>
      <c r="C588" s="341">
        <f>COUNT(C557:C587)</f>
        <v>0</v>
      </c>
      <c r="D588" s="223" t="s">
        <v>0</v>
      </c>
      <c r="E588" s="224" t="s">
        <v>0</v>
      </c>
      <c r="F588" s="223"/>
      <c r="G588" s="223"/>
      <c r="H588" s="223" t="s">
        <v>0</v>
      </c>
      <c r="I588" s="227" t="s">
        <v>0</v>
      </c>
      <c r="J588" s="223"/>
      <c r="K588" s="223"/>
      <c r="L588" s="225" t="s">
        <v>0</v>
      </c>
      <c r="M588" s="223" t="s">
        <v>0</v>
      </c>
      <c r="N588" s="223"/>
      <c r="O588" s="223"/>
      <c r="P588" s="225" t="s">
        <v>0</v>
      </c>
      <c r="Q588" s="341">
        <f>SUM(Q557:Q571,Q572:Q587)</f>
        <v>0</v>
      </c>
      <c r="R588" s="226" t="s">
        <v>0</v>
      </c>
      <c r="S588" s="347">
        <f>SUM(S557:S587)</f>
        <v>0</v>
      </c>
      <c r="T588" s="223"/>
      <c r="U588" s="231"/>
      <c r="V588" s="228"/>
      <c r="W588" s="226"/>
    </row>
    <row r="589" spans="1:23" ht="22.5" customHeight="1">
      <c r="A589" s="172"/>
      <c r="B589" s="172"/>
      <c r="C589" s="144">
        <f>'2024'!$A$1+1</f>
        <v>2025</v>
      </c>
      <c r="D589" s="172" t="s">
        <v>0</v>
      </c>
      <c r="E589" s="172"/>
      <c r="F589" s="172"/>
      <c r="G589" s="174"/>
      <c r="H589" s="172" t="s">
        <v>0</v>
      </c>
      <c r="I589" s="172"/>
      <c r="J589" s="172"/>
      <c r="K589" s="174"/>
      <c r="L589" s="172" t="s">
        <v>0</v>
      </c>
      <c r="M589" s="172"/>
      <c r="N589" s="172"/>
      <c r="O589" s="172">
        <v>3</v>
      </c>
      <c r="P589" s="172" t="s">
        <v>0</v>
      </c>
      <c r="Q589" s="173" t="s">
        <v>61</v>
      </c>
      <c r="R589" s="172"/>
      <c r="S589" s="173"/>
      <c r="T589" s="173"/>
      <c r="U589" s="173"/>
      <c r="V589" s="173"/>
      <c r="W589" s="173"/>
    </row>
    <row r="590" spans="1:23" ht="22.5" customHeight="1" thickBot="1">
      <c r="G590" s="178"/>
      <c r="K590" s="178"/>
      <c r="O590" s="178"/>
    </row>
    <row r="591" spans="1:23" ht="22.5" customHeight="1" thickBot="1">
      <c r="B591" s="234" t="s">
        <v>52</v>
      </c>
      <c r="C591" s="235"/>
      <c r="D591" s="235"/>
      <c r="E591" s="235"/>
      <c r="F591" s="235"/>
      <c r="G591" s="181" t="s">
        <v>1</v>
      </c>
      <c r="I591" s="234" t="s">
        <v>56</v>
      </c>
      <c r="J591" s="235"/>
      <c r="K591" s="235"/>
      <c r="L591" s="235"/>
      <c r="M591" s="235">
        <v>99999</v>
      </c>
      <c r="N591" s="235"/>
      <c r="O591" s="235"/>
      <c r="P591" s="235"/>
      <c r="Q591" s="182" t="s">
        <v>1</v>
      </c>
      <c r="S591" s="234" t="s">
        <v>62</v>
      </c>
      <c r="T591" s="235"/>
      <c r="U591" s="235"/>
      <c r="V591" s="235"/>
      <c r="W591" s="336" t="e">
        <f>S594/C630</f>
        <v>#DIV/0!</v>
      </c>
    </row>
    <row r="593" spans="1:23" ht="22.5" customHeight="1">
      <c r="B593" s="183"/>
      <c r="Q593" s="245" t="s">
        <v>58</v>
      </c>
      <c r="R593" s="246"/>
      <c r="S593" s="186" t="s">
        <v>59</v>
      </c>
      <c r="T593" s="175"/>
    </row>
    <row r="594" spans="1:23" ht="22.5" customHeight="1">
      <c r="B594" s="183"/>
      <c r="Q594" s="337" t="e">
        <f>Q630/C630</f>
        <v>#DIV/0!</v>
      </c>
      <c r="R594" s="187" t="s">
        <v>1</v>
      </c>
      <c r="S594" s="338">
        <f>SUM(S599:S629)</f>
        <v>0</v>
      </c>
      <c r="T594" s="179"/>
    </row>
    <row r="595" spans="1:23" ht="22.5" customHeight="1" thickBot="1">
      <c r="B595" s="183"/>
      <c r="Q595" s="179"/>
      <c r="R595" s="175"/>
      <c r="S595" s="179"/>
      <c r="T595" s="179"/>
    </row>
    <row r="596" spans="1:23" ht="22.5" customHeight="1" thickBot="1">
      <c r="E596" s="247" t="s">
        <v>2</v>
      </c>
      <c r="F596" s="248"/>
      <c r="G596" s="248"/>
      <c r="H596" s="248"/>
      <c r="I596" s="248" t="s">
        <v>3</v>
      </c>
      <c r="J596" s="248"/>
      <c r="K596" s="248"/>
      <c r="L596" s="248"/>
      <c r="M596" s="248" t="s">
        <v>4</v>
      </c>
      <c r="N596" s="248"/>
      <c r="O596" s="248"/>
      <c r="P596" s="249"/>
      <c r="Q596" s="234" t="s">
        <v>43</v>
      </c>
      <c r="R596" s="240"/>
    </row>
    <row r="597" spans="1:23" ht="22.5" customHeight="1" thickBot="1">
      <c r="A597" s="189"/>
      <c r="B597" s="189"/>
      <c r="C597" s="252" t="s">
        <v>5</v>
      </c>
      <c r="D597" s="253"/>
      <c r="E597" s="256"/>
      <c r="F597" s="257"/>
      <c r="G597" s="257"/>
      <c r="H597" s="257"/>
      <c r="I597" s="258"/>
      <c r="J597" s="257"/>
      <c r="K597" s="257"/>
      <c r="L597" s="259"/>
      <c r="M597" s="257"/>
      <c r="N597" s="257"/>
      <c r="O597" s="257"/>
      <c r="P597" s="260"/>
      <c r="Q597" s="241" t="s">
        <v>57</v>
      </c>
      <c r="R597" s="242"/>
      <c r="S597" s="190" t="s">
        <v>54</v>
      </c>
      <c r="T597" s="191" t="s">
        <v>6</v>
      </c>
      <c r="U597" s="229" t="s">
        <v>53</v>
      </c>
      <c r="V597" s="236" t="s">
        <v>7</v>
      </c>
      <c r="W597" s="237"/>
    </row>
    <row r="598" spans="1:23" ht="22.5" customHeight="1" thickBot="1">
      <c r="A598" s="180" t="s">
        <v>8</v>
      </c>
      <c r="B598" s="188" t="s">
        <v>9</v>
      </c>
      <c r="C598" s="254"/>
      <c r="D598" s="255"/>
      <c r="E598" s="194" t="s">
        <v>10</v>
      </c>
      <c r="F598" s="261"/>
      <c r="G598" s="261"/>
      <c r="H598" s="195" t="s">
        <v>1</v>
      </c>
      <c r="I598" s="196" t="s">
        <v>10</v>
      </c>
      <c r="J598" s="261"/>
      <c r="K598" s="261"/>
      <c r="L598" s="197" t="s">
        <v>1</v>
      </c>
      <c r="M598" s="195" t="s">
        <v>10</v>
      </c>
      <c r="N598" s="261"/>
      <c r="O598" s="261"/>
      <c r="P598" s="195" t="s">
        <v>1</v>
      </c>
      <c r="Q598" s="243"/>
      <c r="R598" s="244"/>
      <c r="S598" s="198" t="s">
        <v>55</v>
      </c>
      <c r="T598" s="199"/>
      <c r="U598" s="230" t="s">
        <v>0</v>
      </c>
      <c r="V598" s="238"/>
      <c r="W598" s="239"/>
    </row>
    <row r="599" spans="1:23" ht="22.5" customHeight="1">
      <c r="A599" s="232">
        <f>'2024'!C17</f>
        <v>45717</v>
      </c>
      <c r="B599" s="233" t="str">
        <f t="shared" ref="B599:B629" si="56">TEXT(A599,"aaa")</f>
        <v>土</v>
      </c>
      <c r="C599" s="201"/>
      <c r="D599" s="185" t="s">
        <v>1</v>
      </c>
      <c r="E599" s="202"/>
      <c r="F599" s="187" t="s">
        <v>12</v>
      </c>
      <c r="G599" s="339">
        <f>F598*E599</f>
        <v>0</v>
      </c>
      <c r="H599" s="187" t="s">
        <v>1</v>
      </c>
      <c r="I599" s="203"/>
      <c r="J599" s="187" t="s">
        <v>12</v>
      </c>
      <c r="K599" s="339">
        <f>J598*I599</f>
        <v>0</v>
      </c>
      <c r="L599" s="204" t="s">
        <v>1</v>
      </c>
      <c r="M599" s="187"/>
      <c r="N599" s="187" t="s">
        <v>12</v>
      </c>
      <c r="O599" s="339">
        <f>N598*M599</f>
        <v>0</v>
      </c>
      <c r="P599" s="187" t="s">
        <v>1</v>
      </c>
      <c r="Q599" s="343">
        <f>C599+G599+K599+O599</f>
        <v>0</v>
      </c>
      <c r="R599" s="205" t="s">
        <v>1</v>
      </c>
      <c r="S599" s="346">
        <f>IF(Q599&gt;M591-1,1,0)</f>
        <v>0</v>
      </c>
      <c r="T599" s="187"/>
      <c r="U599" s="206"/>
      <c r="V599" s="207"/>
      <c r="W599" s="208"/>
    </row>
    <row r="600" spans="1:23" ht="22.5" customHeight="1">
      <c r="A600" s="232">
        <f>A599+1</f>
        <v>45718</v>
      </c>
      <c r="B600" s="233" t="str">
        <f t="shared" si="56"/>
        <v>日</v>
      </c>
      <c r="C600" s="209"/>
      <c r="D600" s="185" t="s">
        <v>1</v>
      </c>
      <c r="E600" s="202"/>
      <c r="F600" s="187" t="s">
        <v>12</v>
      </c>
      <c r="G600" s="339">
        <f>F598*E600</f>
        <v>0</v>
      </c>
      <c r="H600" s="187" t="s">
        <v>1</v>
      </c>
      <c r="I600" s="203"/>
      <c r="J600" s="187" t="s">
        <v>12</v>
      </c>
      <c r="K600" s="339">
        <f>J598*I600</f>
        <v>0</v>
      </c>
      <c r="L600" s="204" t="s">
        <v>1</v>
      </c>
      <c r="M600" s="187"/>
      <c r="N600" s="187" t="s">
        <v>12</v>
      </c>
      <c r="O600" s="339">
        <f>N598*M600</f>
        <v>0</v>
      </c>
      <c r="P600" s="187" t="s">
        <v>1</v>
      </c>
      <c r="Q600" s="344">
        <f t="shared" ref="Q600:Q613" si="57">C600+G600+K600+O600</f>
        <v>0</v>
      </c>
      <c r="R600" s="205" t="s">
        <v>1</v>
      </c>
      <c r="S600" s="346">
        <f>IF(Q600&gt;M591-1,1,0)</f>
        <v>0</v>
      </c>
      <c r="T600" s="185"/>
      <c r="U600" s="210"/>
      <c r="V600" s="211"/>
      <c r="W600" s="212"/>
    </row>
    <row r="601" spans="1:23" ht="22.5" customHeight="1">
      <c r="A601" s="232">
        <f t="shared" ref="A601:A626" si="58">A600+1</f>
        <v>45719</v>
      </c>
      <c r="B601" s="233" t="str">
        <f t="shared" si="56"/>
        <v>月</v>
      </c>
      <c r="C601" s="209"/>
      <c r="D601" s="185" t="s">
        <v>1</v>
      </c>
      <c r="E601" s="202"/>
      <c r="F601" s="187" t="s">
        <v>12</v>
      </c>
      <c r="G601" s="339">
        <f>F598*E601</f>
        <v>0</v>
      </c>
      <c r="H601" s="187" t="s">
        <v>1</v>
      </c>
      <c r="I601" s="203"/>
      <c r="J601" s="187" t="s">
        <v>12</v>
      </c>
      <c r="K601" s="339">
        <f>J598*I601</f>
        <v>0</v>
      </c>
      <c r="L601" s="204" t="s">
        <v>1</v>
      </c>
      <c r="M601" s="187"/>
      <c r="N601" s="187" t="s">
        <v>12</v>
      </c>
      <c r="O601" s="339">
        <f>N598*M601</f>
        <v>0</v>
      </c>
      <c r="P601" s="187" t="s">
        <v>1</v>
      </c>
      <c r="Q601" s="344">
        <f t="shared" si="57"/>
        <v>0</v>
      </c>
      <c r="R601" s="205" t="s">
        <v>1</v>
      </c>
      <c r="S601" s="346">
        <f>IF(Q601&gt;M591-1,1,0)</f>
        <v>0</v>
      </c>
      <c r="T601" s="185"/>
      <c r="U601" s="210"/>
      <c r="V601" s="211"/>
      <c r="W601" s="212"/>
    </row>
    <row r="602" spans="1:23" ht="22.5" customHeight="1">
      <c r="A602" s="232">
        <f t="shared" si="58"/>
        <v>45720</v>
      </c>
      <c r="B602" s="233" t="str">
        <f t="shared" si="56"/>
        <v>火</v>
      </c>
      <c r="C602" s="209"/>
      <c r="D602" s="185" t="s">
        <v>1</v>
      </c>
      <c r="E602" s="202"/>
      <c r="F602" s="187" t="s">
        <v>12</v>
      </c>
      <c r="G602" s="339">
        <f>F598*E602</f>
        <v>0</v>
      </c>
      <c r="H602" s="187" t="s">
        <v>1</v>
      </c>
      <c r="I602" s="203"/>
      <c r="J602" s="187" t="s">
        <v>12</v>
      </c>
      <c r="K602" s="339">
        <f>J598*I602</f>
        <v>0</v>
      </c>
      <c r="L602" s="204" t="s">
        <v>1</v>
      </c>
      <c r="M602" s="187"/>
      <c r="N602" s="187" t="s">
        <v>12</v>
      </c>
      <c r="O602" s="339">
        <f>N598*M602</f>
        <v>0</v>
      </c>
      <c r="P602" s="187" t="s">
        <v>1</v>
      </c>
      <c r="Q602" s="344">
        <f t="shared" si="57"/>
        <v>0</v>
      </c>
      <c r="R602" s="205" t="s">
        <v>1</v>
      </c>
      <c r="S602" s="346">
        <f>IF(Q602&gt;M591-1,1,0)</f>
        <v>0</v>
      </c>
      <c r="T602" s="185"/>
      <c r="U602" s="210"/>
      <c r="V602" s="211"/>
      <c r="W602" s="212"/>
    </row>
    <row r="603" spans="1:23" ht="22.5" customHeight="1">
      <c r="A603" s="232">
        <f t="shared" si="58"/>
        <v>45721</v>
      </c>
      <c r="B603" s="233" t="str">
        <f t="shared" si="56"/>
        <v>水</v>
      </c>
      <c r="C603" s="209"/>
      <c r="D603" s="185" t="s">
        <v>1</v>
      </c>
      <c r="E603" s="202"/>
      <c r="F603" s="187" t="s">
        <v>12</v>
      </c>
      <c r="G603" s="339">
        <f>F598*E603</f>
        <v>0</v>
      </c>
      <c r="H603" s="187" t="s">
        <v>1</v>
      </c>
      <c r="I603" s="203"/>
      <c r="J603" s="187" t="s">
        <v>12</v>
      </c>
      <c r="K603" s="339">
        <f>J598*I603</f>
        <v>0</v>
      </c>
      <c r="L603" s="204" t="s">
        <v>1</v>
      </c>
      <c r="M603" s="187"/>
      <c r="N603" s="187" t="s">
        <v>12</v>
      </c>
      <c r="O603" s="339">
        <f>N598*M603</f>
        <v>0</v>
      </c>
      <c r="P603" s="187" t="s">
        <v>1</v>
      </c>
      <c r="Q603" s="344">
        <f t="shared" si="57"/>
        <v>0</v>
      </c>
      <c r="R603" s="205" t="s">
        <v>1</v>
      </c>
      <c r="S603" s="346">
        <f>IF(Q603&gt;M591-1,1,0)</f>
        <v>0</v>
      </c>
      <c r="T603" s="185"/>
      <c r="U603" s="210"/>
      <c r="V603" s="211"/>
      <c r="W603" s="212"/>
    </row>
    <row r="604" spans="1:23" ht="22.5" customHeight="1">
      <c r="A604" s="232">
        <f t="shared" si="58"/>
        <v>45722</v>
      </c>
      <c r="B604" s="233" t="str">
        <f t="shared" si="56"/>
        <v>木</v>
      </c>
      <c r="C604" s="209"/>
      <c r="D604" s="185" t="s">
        <v>1</v>
      </c>
      <c r="E604" s="202"/>
      <c r="F604" s="187" t="s">
        <v>12</v>
      </c>
      <c r="G604" s="339">
        <f>E604*F598</f>
        <v>0</v>
      </c>
      <c r="H604" s="187" t="s">
        <v>1</v>
      </c>
      <c r="I604" s="203"/>
      <c r="J604" s="187" t="s">
        <v>12</v>
      </c>
      <c r="K604" s="339">
        <f>I604*J598</f>
        <v>0</v>
      </c>
      <c r="L604" s="204" t="s">
        <v>1</v>
      </c>
      <c r="M604" s="187"/>
      <c r="N604" s="187" t="s">
        <v>12</v>
      </c>
      <c r="O604" s="339">
        <f>M604*N598</f>
        <v>0</v>
      </c>
      <c r="P604" s="187" t="s">
        <v>1</v>
      </c>
      <c r="Q604" s="344">
        <f t="shared" si="57"/>
        <v>0</v>
      </c>
      <c r="R604" s="205" t="s">
        <v>1</v>
      </c>
      <c r="S604" s="346">
        <f>IF(Q604&gt;M591-1,1,0)</f>
        <v>0</v>
      </c>
      <c r="T604" s="185"/>
      <c r="U604" s="210"/>
      <c r="V604" s="211"/>
      <c r="W604" s="212"/>
    </row>
    <row r="605" spans="1:23" ht="22.5" customHeight="1">
      <c r="A605" s="232">
        <f t="shared" si="58"/>
        <v>45723</v>
      </c>
      <c r="B605" s="233" t="str">
        <f t="shared" si="56"/>
        <v>金</v>
      </c>
      <c r="C605" s="209"/>
      <c r="D605" s="185" t="s">
        <v>1</v>
      </c>
      <c r="E605" s="202"/>
      <c r="F605" s="187" t="s">
        <v>12</v>
      </c>
      <c r="G605" s="339">
        <f>E605*F598</f>
        <v>0</v>
      </c>
      <c r="H605" s="187" t="s">
        <v>1</v>
      </c>
      <c r="I605" s="203"/>
      <c r="J605" s="187" t="s">
        <v>12</v>
      </c>
      <c r="K605" s="339">
        <f>I605*J598</f>
        <v>0</v>
      </c>
      <c r="L605" s="204" t="s">
        <v>1</v>
      </c>
      <c r="M605" s="187"/>
      <c r="N605" s="187" t="s">
        <v>12</v>
      </c>
      <c r="O605" s="339">
        <f>M605*N598</f>
        <v>0</v>
      </c>
      <c r="P605" s="187" t="s">
        <v>1</v>
      </c>
      <c r="Q605" s="344">
        <f t="shared" si="57"/>
        <v>0</v>
      </c>
      <c r="R605" s="205" t="s">
        <v>1</v>
      </c>
      <c r="S605" s="346">
        <f>IF(Q605&gt;M591-1,1,0)</f>
        <v>0</v>
      </c>
      <c r="T605" s="185"/>
      <c r="U605" s="210"/>
      <c r="V605" s="211"/>
      <c r="W605" s="212"/>
    </row>
    <row r="606" spans="1:23" ht="22.5" customHeight="1">
      <c r="A606" s="232">
        <f t="shared" si="58"/>
        <v>45724</v>
      </c>
      <c r="B606" s="233" t="str">
        <f t="shared" si="56"/>
        <v>土</v>
      </c>
      <c r="C606" s="209"/>
      <c r="D606" s="185" t="s">
        <v>1</v>
      </c>
      <c r="E606" s="202"/>
      <c r="F606" s="187" t="s">
        <v>12</v>
      </c>
      <c r="G606" s="339">
        <f>E606*F598</f>
        <v>0</v>
      </c>
      <c r="H606" s="187" t="s">
        <v>1</v>
      </c>
      <c r="I606" s="203"/>
      <c r="J606" s="187" t="s">
        <v>12</v>
      </c>
      <c r="K606" s="339">
        <f>I606*J598</f>
        <v>0</v>
      </c>
      <c r="L606" s="204" t="s">
        <v>1</v>
      </c>
      <c r="M606" s="187"/>
      <c r="N606" s="187" t="s">
        <v>12</v>
      </c>
      <c r="O606" s="339">
        <f>M606*N598</f>
        <v>0</v>
      </c>
      <c r="P606" s="187" t="s">
        <v>1</v>
      </c>
      <c r="Q606" s="344">
        <f t="shared" si="57"/>
        <v>0</v>
      </c>
      <c r="R606" s="205" t="s">
        <v>1</v>
      </c>
      <c r="S606" s="346">
        <f>IF(Q606&gt;M591-1,1,0)</f>
        <v>0</v>
      </c>
      <c r="T606" s="185"/>
      <c r="U606" s="210"/>
      <c r="V606" s="211"/>
      <c r="W606" s="212"/>
    </row>
    <row r="607" spans="1:23" ht="22.5" customHeight="1">
      <c r="A607" s="232">
        <f t="shared" si="58"/>
        <v>45725</v>
      </c>
      <c r="B607" s="233" t="str">
        <f t="shared" si="56"/>
        <v>日</v>
      </c>
      <c r="C607" s="209"/>
      <c r="D607" s="185" t="s">
        <v>1</v>
      </c>
      <c r="E607" s="202"/>
      <c r="F607" s="187" t="s">
        <v>12</v>
      </c>
      <c r="G607" s="339">
        <f>E607*F598</f>
        <v>0</v>
      </c>
      <c r="H607" s="187" t="s">
        <v>1</v>
      </c>
      <c r="I607" s="203"/>
      <c r="J607" s="187" t="s">
        <v>12</v>
      </c>
      <c r="K607" s="339">
        <f>I607*J598</f>
        <v>0</v>
      </c>
      <c r="L607" s="204" t="s">
        <v>1</v>
      </c>
      <c r="M607" s="187"/>
      <c r="N607" s="187" t="s">
        <v>12</v>
      </c>
      <c r="O607" s="339">
        <f>M607*N598</f>
        <v>0</v>
      </c>
      <c r="P607" s="187" t="s">
        <v>1</v>
      </c>
      <c r="Q607" s="344">
        <f t="shared" si="57"/>
        <v>0</v>
      </c>
      <c r="R607" s="205" t="s">
        <v>1</v>
      </c>
      <c r="S607" s="346">
        <f>IF(Q607&gt;M591-1,1,0)</f>
        <v>0</v>
      </c>
      <c r="T607" s="185"/>
      <c r="U607" s="210"/>
      <c r="V607" s="211"/>
      <c r="W607" s="212"/>
    </row>
    <row r="608" spans="1:23" ht="22.5" customHeight="1">
      <c r="A608" s="232">
        <f t="shared" si="58"/>
        <v>45726</v>
      </c>
      <c r="B608" s="233" t="str">
        <f t="shared" si="56"/>
        <v>月</v>
      </c>
      <c r="C608" s="209"/>
      <c r="D608" s="185" t="s">
        <v>1</v>
      </c>
      <c r="E608" s="202"/>
      <c r="F608" s="187" t="s">
        <v>12</v>
      </c>
      <c r="G608" s="339">
        <f>E608*F598</f>
        <v>0</v>
      </c>
      <c r="H608" s="187" t="s">
        <v>1</v>
      </c>
      <c r="I608" s="203"/>
      <c r="J608" s="187" t="s">
        <v>12</v>
      </c>
      <c r="K608" s="339">
        <f>I608*J598</f>
        <v>0</v>
      </c>
      <c r="L608" s="204" t="s">
        <v>1</v>
      </c>
      <c r="M608" s="187"/>
      <c r="N608" s="187" t="s">
        <v>12</v>
      </c>
      <c r="O608" s="339">
        <f>M608*N598</f>
        <v>0</v>
      </c>
      <c r="P608" s="187" t="s">
        <v>1</v>
      </c>
      <c r="Q608" s="344">
        <f t="shared" si="57"/>
        <v>0</v>
      </c>
      <c r="R608" s="205" t="s">
        <v>1</v>
      </c>
      <c r="S608" s="346">
        <f>IF(Q608&gt;M591-1,1,0)</f>
        <v>0</v>
      </c>
      <c r="T608" s="185"/>
      <c r="U608" s="210"/>
      <c r="V608" s="211"/>
      <c r="W608" s="212"/>
    </row>
    <row r="609" spans="1:23" ht="22.5" customHeight="1">
      <c r="A609" s="232">
        <f t="shared" si="58"/>
        <v>45727</v>
      </c>
      <c r="B609" s="233" t="str">
        <f t="shared" si="56"/>
        <v>火</v>
      </c>
      <c r="C609" s="209"/>
      <c r="D609" s="185" t="s">
        <v>1</v>
      </c>
      <c r="E609" s="202"/>
      <c r="F609" s="187" t="s">
        <v>12</v>
      </c>
      <c r="G609" s="339">
        <f>E609*F598</f>
        <v>0</v>
      </c>
      <c r="H609" s="187" t="s">
        <v>1</v>
      </c>
      <c r="I609" s="203"/>
      <c r="J609" s="187" t="s">
        <v>12</v>
      </c>
      <c r="K609" s="339">
        <f>I609*J598</f>
        <v>0</v>
      </c>
      <c r="L609" s="204" t="s">
        <v>1</v>
      </c>
      <c r="M609" s="187"/>
      <c r="N609" s="187" t="s">
        <v>12</v>
      </c>
      <c r="O609" s="339">
        <f>M609*N598</f>
        <v>0</v>
      </c>
      <c r="P609" s="187" t="s">
        <v>1</v>
      </c>
      <c r="Q609" s="344">
        <f t="shared" si="57"/>
        <v>0</v>
      </c>
      <c r="R609" s="205" t="s">
        <v>1</v>
      </c>
      <c r="S609" s="346">
        <f>IF(Q609&gt;M591-1,1,0)</f>
        <v>0</v>
      </c>
      <c r="T609" s="185"/>
      <c r="U609" s="210"/>
      <c r="V609" s="211"/>
      <c r="W609" s="212"/>
    </row>
    <row r="610" spans="1:23" ht="22.5" customHeight="1">
      <c r="A610" s="232">
        <f t="shared" si="58"/>
        <v>45728</v>
      </c>
      <c r="B610" s="233" t="str">
        <f t="shared" si="56"/>
        <v>水</v>
      </c>
      <c r="C610" s="209"/>
      <c r="D610" s="185" t="s">
        <v>1</v>
      </c>
      <c r="E610" s="202"/>
      <c r="F610" s="187" t="s">
        <v>12</v>
      </c>
      <c r="G610" s="339">
        <f>E610*F598</f>
        <v>0</v>
      </c>
      <c r="H610" s="187" t="s">
        <v>1</v>
      </c>
      <c r="I610" s="203"/>
      <c r="J610" s="187" t="s">
        <v>12</v>
      </c>
      <c r="K610" s="339">
        <f>I610*J598</f>
        <v>0</v>
      </c>
      <c r="L610" s="204" t="s">
        <v>1</v>
      </c>
      <c r="M610" s="187"/>
      <c r="N610" s="187" t="s">
        <v>12</v>
      </c>
      <c r="O610" s="339">
        <f>M610*N598</f>
        <v>0</v>
      </c>
      <c r="P610" s="187" t="s">
        <v>1</v>
      </c>
      <c r="Q610" s="344">
        <f t="shared" si="57"/>
        <v>0</v>
      </c>
      <c r="R610" s="205" t="s">
        <v>1</v>
      </c>
      <c r="S610" s="346">
        <f>IF(Q610&gt;M591-1,1,0)</f>
        <v>0</v>
      </c>
      <c r="T610" s="185"/>
      <c r="U610" s="210"/>
      <c r="V610" s="211"/>
      <c r="W610" s="212"/>
    </row>
    <row r="611" spans="1:23" ht="22.5" customHeight="1">
      <c r="A611" s="232">
        <f t="shared" si="58"/>
        <v>45729</v>
      </c>
      <c r="B611" s="233" t="str">
        <f t="shared" si="56"/>
        <v>木</v>
      </c>
      <c r="C611" s="209"/>
      <c r="D611" s="185" t="s">
        <v>1</v>
      </c>
      <c r="E611" s="202"/>
      <c r="F611" s="187" t="s">
        <v>12</v>
      </c>
      <c r="G611" s="339">
        <f>E611*F598</f>
        <v>0</v>
      </c>
      <c r="H611" s="187" t="s">
        <v>1</v>
      </c>
      <c r="I611" s="203"/>
      <c r="J611" s="187" t="s">
        <v>12</v>
      </c>
      <c r="K611" s="339">
        <f>I611*J598</f>
        <v>0</v>
      </c>
      <c r="L611" s="204" t="s">
        <v>1</v>
      </c>
      <c r="M611" s="187"/>
      <c r="N611" s="187" t="s">
        <v>12</v>
      </c>
      <c r="O611" s="339">
        <f>M611*N598</f>
        <v>0</v>
      </c>
      <c r="P611" s="187" t="s">
        <v>1</v>
      </c>
      <c r="Q611" s="344">
        <f t="shared" si="57"/>
        <v>0</v>
      </c>
      <c r="R611" s="205" t="s">
        <v>1</v>
      </c>
      <c r="S611" s="346">
        <f>IF(Q611&gt;M591-1,1,0)</f>
        <v>0</v>
      </c>
      <c r="T611" s="185"/>
      <c r="U611" s="210"/>
      <c r="V611" s="211"/>
      <c r="W611" s="212"/>
    </row>
    <row r="612" spans="1:23" ht="22.5" customHeight="1">
      <c r="A612" s="232">
        <f t="shared" si="58"/>
        <v>45730</v>
      </c>
      <c r="B612" s="233" t="str">
        <f t="shared" si="56"/>
        <v>金</v>
      </c>
      <c r="C612" s="209"/>
      <c r="D612" s="185" t="s">
        <v>1</v>
      </c>
      <c r="E612" s="202"/>
      <c r="F612" s="187" t="s">
        <v>12</v>
      </c>
      <c r="G612" s="339">
        <f>E612*F598</f>
        <v>0</v>
      </c>
      <c r="H612" s="187" t="s">
        <v>1</v>
      </c>
      <c r="I612" s="203"/>
      <c r="J612" s="187" t="s">
        <v>12</v>
      </c>
      <c r="K612" s="339">
        <f>I612*J598</f>
        <v>0</v>
      </c>
      <c r="L612" s="204" t="s">
        <v>1</v>
      </c>
      <c r="M612" s="187"/>
      <c r="N612" s="187" t="s">
        <v>12</v>
      </c>
      <c r="O612" s="339">
        <f>M612*N598</f>
        <v>0</v>
      </c>
      <c r="P612" s="187" t="s">
        <v>1</v>
      </c>
      <c r="Q612" s="344">
        <f t="shared" si="57"/>
        <v>0</v>
      </c>
      <c r="R612" s="205" t="s">
        <v>1</v>
      </c>
      <c r="S612" s="346">
        <f>IF(Q612&gt;M591-1,1,0)</f>
        <v>0</v>
      </c>
      <c r="T612" s="185"/>
      <c r="U612" s="210"/>
      <c r="V612" s="211"/>
      <c r="W612" s="212"/>
    </row>
    <row r="613" spans="1:23" ht="22.5" customHeight="1">
      <c r="A613" s="232">
        <f t="shared" si="58"/>
        <v>45731</v>
      </c>
      <c r="B613" s="233" t="str">
        <f t="shared" si="56"/>
        <v>土</v>
      </c>
      <c r="C613" s="209"/>
      <c r="D613" s="185" t="s">
        <v>1</v>
      </c>
      <c r="E613" s="213"/>
      <c r="F613" s="185" t="s">
        <v>12</v>
      </c>
      <c r="G613" s="340">
        <f>E613*F598</f>
        <v>0</v>
      </c>
      <c r="H613" s="185" t="s">
        <v>1</v>
      </c>
      <c r="I613" s="184"/>
      <c r="J613" s="185" t="s">
        <v>12</v>
      </c>
      <c r="K613" s="340">
        <f>I613*J598</f>
        <v>0</v>
      </c>
      <c r="L613" s="214" t="s">
        <v>1</v>
      </c>
      <c r="M613" s="185"/>
      <c r="N613" s="185" t="s">
        <v>12</v>
      </c>
      <c r="O613" s="340">
        <f>M613*N598</f>
        <v>0</v>
      </c>
      <c r="P613" s="185" t="s">
        <v>1</v>
      </c>
      <c r="Q613" s="344">
        <f t="shared" si="57"/>
        <v>0</v>
      </c>
      <c r="R613" s="205" t="s">
        <v>1</v>
      </c>
      <c r="S613" s="346">
        <f>IF(Q613&gt;M591-1,1,0)</f>
        <v>0</v>
      </c>
      <c r="T613" s="185"/>
      <c r="U613" s="210"/>
      <c r="V613" s="211"/>
      <c r="W613" s="212"/>
    </row>
    <row r="614" spans="1:23" ht="22.5" customHeight="1">
      <c r="A614" s="232">
        <f t="shared" si="58"/>
        <v>45732</v>
      </c>
      <c r="B614" s="233" t="str">
        <f t="shared" si="56"/>
        <v>日</v>
      </c>
      <c r="C614" s="215"/>
      <c r="D614" s="187" t="s">
        <v>1</v>
      </c>
      <c r="E614" s="202"/>
      <c r="F614" s="187" t="s">
        <v>12</v>
      </c>
      <c r="G614" s="339">
        <f>E614*F598</f>
        <v>0</v>
      </c>
      <c r="H614" s="187" t="s">
        <v>1</v>
      </c>
      <c r="I614" s="203"/>
      <c r="J614" s="187" t="s">
        <v>12</v>
      </c>
      <c r="K614" s="339">
        <f>I614*J598</f>
        <v>0</v>
      </c>
      <c r="L614" s="204" t="s">
        <v>1</v>
      </c>
      <c r="M614" s="187"/>
      <c r="N614" s="187" t="s">
        <v>12</v>
      </c>
      <c r="O614" s="339">
        <f>M614*N598</f>
        <v>0</v>
      </c>
      <c r="P614" s="187" t="s">
        <v>1</v>
      </c>
      <c r="Q614" s="345">
        <f>C614+G614+K614+O614</f>
        <v>0</v>
      </c>
      <c r="R614" s="205" t="s">
        <v>1</v>
      </c>
      <c r="S614" s="346">
        <f>IF(Q614&gt;M591-1,1,0)</f>
        <v>0</v>
      </c>
      <c r="T614" s="185"/>
      <c r="U614" s="210"/>
      <c r="V614" s="211"/>
      <c r="W614" s="212"/>
    </row>
    <row r="615" spans="1:23" ht="22.5" customHeight="1">
      <c r="A615" s="232">
        <f t="shared" si="58"/>
        <v>45733</v>
      </c>
      <c r="B615" s="233" t="str">
        <f t="shared" si="56"/>
        <v>月</v>
      </c>
      <c r="C615" s="209"/>
      <c r="D615" s="185" t="s">
        <v>1</v>
      </c>
      <c r="E615" s="202"/>
      <c r="F615" s="187" t="s">
        <v>12</v>
      </c>
      <c r="G615" s="339">
        <f>E615*F598</f>
        <v>0</v>
      </c>
      <c r="H615" s="187" t="s">
        <v>1</v>
      </c>
      <c r="I615" s="203"/>
      <c r="J615" s="187" t="s">
        <v>12</v>
      </c>
      <c r="K615" s="339">
        <f>I615*J598</f>
        <v>0</v>
      </c>
      <c r="L615" s="204" t="s">
        <v>1</v>
      </c>
      <c r="M615" s="187"/>
      <c r="N615" s="187" t="s">
        <v>12</v>
      </c>
      <c r="O615" s="339">
        <f>M615*N598</f>
        <v>0</v>
      </c>
      <c r="P615" s="187" t="s">
        <v>1</v>
      </c>
      <c r="Q615" s="344">
        <f t="shared" ref="Q615:Q629" si="59">C615+G615+K615+O615</f>
        <v>0</v>
      </c>
      <c r="R615" s="205" t="s">
        <v>1</v>
      </c>
      <c r="S615" s="346">
        <f>IF(Q615&gt;M591-1,1,0)</f>
        <v>0</v>
      </c>
      <c r="T615" s="185"/>
      <c r="U615" s="210"/>
      <c r="V615" s="211"/>
      <c r="W615" s="212"/>
    </row>
    <row r="616" spans="1:23" ht="22.5" customHeight="1">
      <c r="A616" s="232">
        <f t="shared" si="58"/>
        <v>45734</v>
      </c>
      <c r="B616" s="233" t="str">
        <f t="shared" si="56"/>
        <v>火</v>
      </c>
      <c r="C616" s="209"/>
      <c r="D616" s="185" t="s">
        <v>1</v>
      </c>
      <c r="E616" s="202"/>
      <c r="F616" s="187" t="s">
        <v>12</v>
      </c>
      <c r="G616" s="339">
        <f>E616*F598</f>
        <v>0</v>
      </c>
      <c r="H616" s="187" t="s">
        <v>1</v>
      </c>
      <c r="I616" s="203"/>
      <c r="J616" s="187" t="s">
        <v>12</v>
      </c>
      <c r="K616" s="339">
        <f>I616*J598</f>
        <v>0</v>
      </c>
      <c r="L616" s="204" t="s">
        <v>1</v>
      </c>
      <c r="M616" s="187"/>
      <c r="N616" s="187" t="s">
        <v>12</v>
      </c>
      <c r="O616" s="339">
        <f>M616*N598</f>
        <v>0</v>
      </c>
      <c r="P616" s="187" t="s">
        <v>1</v>
      </c>
      <c r="Q616" s="344">
        <f t="shared" si="59"/>
        <v>0</v>
      </c>
      <c r="R616" s="205" t="s">
        <v>1</v>
      </c>
      <c r="S616" s="346">
        <f>IF(Q616&gt;M591-1,1,0)</f>
        <v>0</v>
      </c>
      <c r="T616" s="185"/>
      <c r="U616" s="210"/>
      <c r="V616" s="211"/>
      <c r="W616" s="212"/>
    </row>
    <row r="617" spans="1:23" ht="22.5" customHeight="1">
      <c r="A617" s="232">
        <f t="shared" si="58"/>
        <v>45735</v>
      </c>
      <c r="B617" s="233" t="str">
        <f t="shared" si="56"/>
        <v>水</v>
      </c>
      <c r="C617" s="209"/>
      <c r="D617" s="185" t="s">
        <v>1</v>
      </c>
      <c r="E617" s="202"/>
      <c r="F617" s="187" t="s">
        <v>12</v>
      </c>
      <c r="G617" s="339">
        <f>E617*F598</f>
        <v>0</v>
      </c>
      <c r="H617" s="187" t="s">
        <v>1</v>
      </c>
      <c r="I617" s="203"/>
      <c r="J617" s="187" t="s">
        <v>12</v>
      </c>
      <c r="K617" s="339">
        <f>I617*J598</f>
        <v>0</v>
      </c>
      <c r="L617" s="204" t="s">
        <v>1</v>
      </c>
      <c r="M617" s="187"/>
      <c r="N617" s="187" t="s">
        <v>12</v>
      </c>
      <c r="O617" s="339">
        <f>M617*N598</f>
        <v>0</v>
      </c>
      <c r="P617" s="187" t="s">
        <v>1</v>
      </c>
      <c r="Q617" s="344">
        <f t="shared" si="59"/>
        <v>0</v>
      </c>
      <c r="R617" s="205" t="s">
        <v>1</v>
      </c>
      <c r="S617" s="346">
        <f>IF(Q617&gt;M591-1,1,0)</f>
        <v>0</v>
      </c>
      <c r="T617" s="185"/>
      <c r="U617" s="210"/>
      <c r="V617" s="211"/>
      <c r="W617" s="212"/>
    </row>
    <row r="618" spans="1:23" ht="22.5" customHeight="1">
      <c r="A618" s="232">
        <f t="shared" si="58"/>
        <v>45736</v>
      </c>
      <c r="B618" s="233" t="str">
        <f t="shared" si="56"/>
        <v>木</v>
      </c>
      <c r="C618" s="209"/>
      <c r="D618" s="185" t="s">
        <v>1</v>
      </c>
      <c r="E618" s="202"/>
      <c r="F618" s="187" t="s">
        <v>12</v>
      </c>
      <c r="G618" s="339">
        <f>E618*F598</f>
        <v>0</v>
      </c>
      <c r="H618" s="187" t="s">
        <v>1</v>
      </c>
      <c r="I618" s="203"/>
      <c r="J618" s="187" t="s">
        <v>12</v>
      </c>
      <c r="K618" s="339">
        <f>I618*J598</f>
        <v>0</v>
      </c>
      <c r="L618" s="204" t="s">
        <v>1</v>
      </c>
      <c r="M618" s="187"/>
      <c r="N618" s="187" t="s">
        <v>12</v>
      </c>
      <c r="O618" s="339">
        <f>M618*N598</f>
        <v>0</v>
      </c>
      <c r="P618" s="187" t="s">
        <v>1</v>
      </c>
      <c r="Q618" s="344">
        <f t="shared" si="59"/>
        <v>0</v>
      </c>
      <c r="R618" s="205" t="s">
        <v>1</v>
      </c>
      <c r="S618" s="346">
        <f>IF(Q618&gt;M591-1,1,0)</f>
        <v>0</v>
      </c>
      <c r="T618" s="185"/>
      <c r="U618" s="210"/>
      <c r="V618" s="211"/>
      <c r="W618" s="212"/>
    </row>
    <row r="619" spans="1:23" ht="22.5" customHeight="1">
      <c r="A619" s="232">
        <f t="shared" si="58"/>
        <v>45737</v>
      </c>
      <c r="B619" s="233" t="str">
        <f t="shared" si="56"/>
        <v>金</v>
      </c>
      <c r="C619" s="209"/>
      <c r="D619" s="185" t="s">
        <v>1</v>
      </c>
      <c r="E619" s="202"/>
      <c r="F619" s="187" t="s">
        <v>12</v>
      </c>
      <c r="G619" s="339">
        <f>E619*F598</f>
        <v>0</v>
      </c>
      <c r="H619" s="187" t="s">
        <v>1</v>
      </c>
      <c r="I619" s="203"/>
      <c r="J619" s="187" t="s">
        <v>12</v>
      </c>
      <c r="K619" s="339">
        <f>I619*J598</f>
        <v>0</v>
      </c>
      <c r="L619" s="204" t="s">
        <v>1</v>
      </c>
      <c r="M619" s="187"/>
      <c r="N619" s="187" t="s">
        <v>12</v>
      </c>
      <c r="O619" s="339">
        <f>M619*N598</f>
        <v>0</v>
      </c>
      <c r="P619" s="187" t="s">
        <v>1</v>
      </c>
      <c r="Q619" s="344">
        <f t="shared" si="59"/>
        <v>0</v>
      </c>
      <c r="R619" s="205" t="s">
        <v>1</v>
      </c>
      <c r="S619" s="346">
        <f>IF(Q619&gt;M591-1,1,0)</f>
        <v>0</v>
      </c>
      <c r="T619" s="185"/>
      <c r="U619" s="210"/>
      <c r="V619" s="211"/>
      <c r="W619" s="212"/>
    </row>
    <row r="620" spans="1:23" ht="22.5" customHeight="1">
      <c r="A620" s="232">
        <f t="shared" si="58"/>
        <v>45738</v>
      </c>
      <c r="B620" s="233" t="str">
        <f t="shared" si="56"/>
        <v>土</v>
      </c>
      <c r="C620" s="209"/>
      <c r="D620" s="185" t="s">
        <v>1</v>
      </c>
      <c r="E620" s="202"/>
      <c r="F620" s="187" t="s">
        <v>12</v>
      </c>
      <c r="G620" s="339">
        <f>E620*F598</f>
        <v>0</v>
      </c>
      <c r="H620" s="187" t="s">
        <v>1</v>
      </c>
      <c r="I620" s="203"/>
      <c r="J620" s="187" t="s">
        <v>12</v>
      </c>
      <c r="K620" s="339">
        <f>I620*J598</f>
        <v>0</v>
      </c>
      <c r="L620" s="204" t="s">
        <v>1</v>
      </c>
      <c r="M620" s="187"/>
      <c r="N620" s="187" t="s">
        <v>12</v>
      </c>
      <c r="O620" s="339">
        <f>M620*N598</f>
        <v>0</v>
      </c>
      <c r="P620" s="187" t="s">
        <v>1</v>
      </c>
      <c r="Q620" s="344">
        <f t="shared" si="59"/>
        <v>0</v>
      </c>
      <c r="R620" s="205" t="s">
        <v>1</v>
      </c>
      <c r="S620" s="346">
        <f>IF(Q620&gt;M591-1,1,0)</f>
        <v>0</v>
      </c>
      <c r="T620" s="185"/>
      <c r="U620" s="210"/>
      <c r="V620" s="211"/>
      <c r="W620" s="212"/>
    </row>
    <row r="621" spans="1:23" ht="22.5" customHeight="1">
      <c r="A621" s="232">
        <f t="shared" si="58"/>
        <v>45739</v>
      </c>
      <c r="B621" s="233" t="str">
        <f t="shared" si="56"/>
        <v>日</v>
      </c>
      <c r="C621" s="209"/>
      <c r="D621" s="185" t="s">
        <v>1</v>
      </c>
      <c r="E621" s="202"/>
      <c r="F621" s="187" t="s">
        <v>12</v>
      </c>
      <c r="G621" s="339">
        <f>E621*F598</f>
        <v>0</v>
      </c>
      <c r="H621" s="187" t="s">
        <v>1</v>
      </c>
      <c r="I621" s="203"/>
      <c r="J621" s="187" t="s">
        <v>12</v>
      </c>
      <c r="K621" s="339">
        <f>I621*J598</f>
        <v>0</v>
      </c>
      <c r="L621" s="204" t="s">
        <v>1</v>
      </c>
      <c r="M621" s="187"/>
      <c r="N621" s="187" t="s">
        <v>12</v>
      </c>
      <c r="O621" s="339">
        <f>M621*N598</f>
        <v>0</v>
      </c>
      <c r="P621" s="187" t="s">
        <v>1</v>
      </c>
      <c r="Q621" s="344">
        <f t="shared" si="59"/>
        <v>0</v>
      </c>
      <c r="R621" s="205" t="s">
        <v>1</v>
      </c>
      <c r="S621" s="346">
        <f>IF(Q621&gt;M591-1,1,0)</f>
        <v>0</v>
      </c>
      <c r="T621" s="185"/>
      <c r="U621" s="210"/>
      <c r="V621" s="211"/>
      <c r="W621" s="212"/>
    </row>
    <row r="622" spans="1:23" ht="22.5" customHeight="1">
      <c r="A622" s="232">
        <f t="shared" si="58"/>
        <v>45740</v>
      </c>
      <c r="B622" s="233" t="str">
        <f t="shared" si="56"/>
        <v>月</v>
      </c>
      <c r="C622" s="209"/>
      <c r="D622" s="185" t="s">
        <v>1</v>
      </c>
      <c r="E622" s="202"/>
      <c r="F622" s="187" t="s">
        <v>12</v>
      </c>
      <c r="G622" s="339">
        <f>E622*F598</f>
        <v>0</v>
      </c>
      <c r="H622" s="187" t="s">
        <v>1</v>
      </c>
      <c r="I622" s="203"/>
      <c r="J622" s="187" t="s">
        <v>12</v>
      </c>
      <c r="K622" s="339">
        <f>I622*J598</f>
        <v>0</v>
      </c>
      <c r="L622" s="204" t="s">
        <v>1</v>
      </c>
      <c r="M622" s="187"/>
      <c r="N622" s="187" t="s">
        <v>12</v>
      </c>
      <c r="O622" s="339">
        <f>M622*N598</f>
        <v>0</v>
      </c>
      <c r="P622" s="187" t="s">
        <v>1</v>
      </c>
      <c r="Q622" s="344">
        <f t="shared" si="59"/>
        <v>0</v>
      </c>
      <c r="R622" s="205" t="s">
        <v>1</v>
      </c>
      <c r="S622" s="346">
        <f>IF(Q622&gt;M591-1,1,0)</f>
        <v>0</v>
      </c>
      <c r="T622" s="185"/>
      <c r="U622" s="210"/>
      <c r="V622" s="211"/>
      <c r="W622" s="212"/>
    </row>
    <row r="623" spans="1:23" ht="22.5" customHeight="1">
      <c r="A623" s="232">
        <f t="shared" si="58"/>
        <v>45741</v>
      </c>
      <c r="B623" s="233" t="str">
        <f t="shared" si="56"/>
        <v>火</v>
      </c>
      <c r="C623" s="209"/>
      <c r="D623" s="185" t="s">
        <v>1</v>
      </c>
      <c r="E623" s="202"/>
      <c r="F623" s="187" t="s">
        <v>12</v>
      </c>
      <c r="G623" s="339">
        <f>E623*F598</f>
        <v>0</v>
      </c>
      <c r="H623" s="187" t="s">
        <v>1</v>
      </c>
      <c r="I623" s="203"/>
      <c r="J623" s="187" t="s">
        <v>12</v>
      </c>
      <c r="K623" s="339">
        <f>I623*J598</f>
        <v>0</v>
      </c>
      <c r="L623" s="204" t="s">
        <v>1</v>
      </c>
      <c r="M623" s="187"/>
      <c r="N623" s="187" t="s">
        <v>12</v>
      </c>
      <c r="O623" s="339">
        <f>M623*N598</f>
        <v>0</v>
      </c>
      <c r="P623" s="187" t="s">
        <v>1</v>
      </c>
      <c r="Q623" s="344">
        <f t="shared" si="59"/>
        <v>0</v>
      </c>
      <c r="R623" s="205" t="s">
        <v>1</v>
      </c>
      <c r="S623" s="346">
        <f>IF(Q623&gt;M591-1,1,0)</f>
        <v>0</v>
      </c>
      <c r="T623" s="185"/>
      <c r="U623" s="210"/>
      <c r="V623" s="211"/>
      <c r="W623" s="212"/>
    </row>
    <row r="624" spans="1:23" ht="22.5" customHeight="1">
      <c r="A624" s="232">
        <f t="shared" si="58"/>
        <v>45742</v>
      </c>
      <c r="B624" s="233" t="str">
        <f t="shared" si="56"/>
        <v>水</v>
      </c>
      <c r="C624" s="209"/>
      <c r="D624" s="185" t="s">
        <v>1</v>
      </c>
      <c r="E624" s="202"/>
      <c r="F624" s="187" t="s">
        <v>12</v>
      </c>
      <c r="G624" s="339">
        <f>E624*F598</f>
        <v>0</v>
      </c>
      <c r="H624" s="187" t="s">
        <v>1</v>
      </c>
      <c r="I624" s="203"/>
      <c r="J624" s="187" t="s">
        <v>12</v>
      </c>
      <c r="K624" s="339">
        <f>I624*J598</f>
        <v>0</v>
      </c>
      <c r="L624" s="204" t="s">
        <v>1</v>
      </c>
      <c r="M624" s="187"/>
      <c r="N624" s="187" t="s">
        <v>12</v>
      </c>
      <c r="O624" s="339">
        <f>M624*N598</f>
        <v>0</v>
      </c>
      <c r="P624" s="187" t="s">
        <v>1</v>
      </c>
      <c r="Q624" s="344">
        <f t="shared" si="59"/>
        <v>0</v>
      </c>
      <c r="R624" s="205" t="s">
        <v>1</v>
      </c>
      <c r="S624" s="346">
        <f>IF(Q624&gt;M591-1,1,0)</f>
        <v>0</v>
      </c>
      <c r="T624" s="185"/>
      <c r="U624" s="210"/>
      <c r="V624" s="211"/>
      <c r="W624" s="212"/>
    </row>
    <row r="625" spans="1:23" ht="22.5" customHeight="1">
      <c r="A625" s="232">
        <f t="shared" si="58"/>
        <v>45743</v>
      </c>
      <c r="B625" s="233" t="str">
        <f t="shared" si="56"/>
        <v>木</v>
      </c>
      <c r="C625" s="209"/>
      <c r="D625" s="185" t="s">
        <v>1</v>
      </c>
      <c r="E625" s="202"/>
      <c r="F625" s="187" t="s">
        <v>12</v>
      </c>
      <c r="G625" s="339">
        <f>E625*F598</f>
        <v>0</v>
      </c>
      <c r="H625" s="187" t="s">
        <v>1</v>
      </c>
      <c r="I625" s="203"/>
      <c r="J625" s="187" t="s">
        <v>12</v>
      </c>
      <c r="K625" s="339">
        <f>I625*J598</f>
        <v>0</v>
      </c>
      <c r="L625" s="204" t="s">
        <v>1</v>
      </c>
      <c r="M625" s="187"/>
      <c r="N625" s="187" t="s">
        <v>12</v>
      </c>
      <c r="O625" s="339">
        <f>M625*N598</f>
        <v>0</v>
      </c>
      <c r="P625" s="187" t="s">
        <v>1</v>
      </c>
      <c r="Q625" s="344">
        <f t="shared" si="59"/>
        <v>0</v>
      </c>
      <c r="R625" s="205" t="s">
        <v>1</v>
      </c>
      <c r="S625" s="346">
        <f>IF(Q625&gt;M591-1,1,0)</f>
        <v>0</v>
      </c>
      <c r="T625" s="185"/>
      <c r="U625" s="210"/>
      <c r="V625" s="211"/>
      <c r="W625" s="212"/>
    </row>
    <row r="626" spans="1:23" ht="22.5" customHeight="1">
      <c r="A626" s="232">
        <f t="shared" si="58"/>
        <v>45744</v>
      </c>
      <c r="B626" s="233" t="str">
        <f t="shared" si="56"/>
        <v>金</v>
      </c>
      <c r="C626" s="209"/>
      <c r="D626" s="185" t="s">
        <v>1</v>
      </c>
      <c r="E626" s="202"/>
      <c r="F626" s="187" t="s">
        <v>12</v>
      </c>
      <c r="G626" s="339">
        <f>E626*F598</f>
        <v>0</v>
      </c>
      <c r="H626" s="187" t="s">
        <v>1</v>
      </c>
      <c r="I626" s="203"/>
      <c r="J626" s="187" t="s">
        <v>12</v>
      </c>
      <c r="K626" s="339">
        <f>I626*J598</f>
        <v>0</v>
      </c>
      <c r="L626" s="204" t="s">
        <v>1</v>
      </c>
      <c r="M626" s="187"/>
      <c r="N626" s="187" t="s">
        <v>12</v>
      </c>
      <c r="O626" s="339">
        <f>M626*N598</f>
        <v>0</v>
      </c>
      <c r="P626" s="187" t="s">
        <v>1</v>
      </c>
      <c r="Q626" s="344">
        <f t="shared" si="59"/>
        <v>0</v>
      </c>
      <c r="R626" s="205" t="s">
        <v>1</v>
      </c>
      <c r="S626" s="346">
        <f>IF(Q626&gt;M591-1,1,0)</f>
        <v>0</v>
      </c>
      <c r="T626" s="185"/>
      <c r="U626" s="210"/>
      <c r="V626" s="211"/>
      <c r="W626" s="212"/>
    </row>
    <row r="627" spans="1:23" ht="22.5" customHeight="1">
      <c r="A627" s="232">
        <f>IF(A626=EOMONTH('2024'!$C$17,0),"",A626+1)</f>
        <v>45745</v>
      </c>
      <c r="B627" s="233" t="str">
        <f t="shared" si="56"/>
        <v>土</v>
      </c>
      <c r="C627" s="209"/>
      <c r="D627" s="185" t="s">
        <v>1</v>
      </c>
      <c r="E627" s="202"/>
      <c r="F627" s="187" t="s">
        <v>12</v>
      </c>
      <c r="G627" s="339">
        <f>E627*F598</f>
        <v>0</v>
      </c>
      <c r="H627" s="187" t="s">
        <v>1</v>
      </c>
      <c r="I627" s="203"/>
      <c r="J627" s="187" t="s">
        <v>12</v>
      </c>
      <c r="K627" s="339">
        <f>I627*J598</f>
        <v>0</v>
      </c>
      <c r="L627" s="204" t="s">
        <v>1</v>
      </c>
      <c r="M627" s="187"/>
      <c r="N627" s="187" t="s">
        <v>12</v>
      </c>
      <c r="O627" s="339">
        <f>M627*N598</f>
        <v>0</v>
      </c>
      <c r="P627" s="187" t="s">
        <v>1</v>
      </c>
      <c r="Q627" s="344">
        <f t="shared" si="59"/>
        <v>0</v>
      </c>
      <c r="R627" s="205" t="s">
        <v>1</v>
      </c>
      <c r="S627" s="346">
        <f>IF(Q627&gt;M591-1,1,0)</f>
        <v>0</v>
      </c>
      <c r="T627" s="185"/>
      <c r="U627" s="210"/>
      <c r="V627" s="211"/>
      <c r="W627" s="212"/>
    </row>
    <row r="628" spans="1:23" ht="22.5" customHeight="1">
      <c r="A628" s="232">
        <f>IF(OR(A627="",A627=EOMONTH('2024'!$C$17,0)),"",A627+1)</f>
        <v>45746</v>
      </c>
      <c r="B628" s="233" t="str">
        <f t="shared" si="56"/>
        <v>日</v>
      </c>
      <c r="C628" s="209"/>
      <c r="D628" s="185" t="s">
        <v>1</v>
      </c>
      <c r="E628" s="202"/>
      <c r="F628" s="187" t="s">
        <v>12</v>
      </c>
      <c r="G628" s="339">
        <f>E628*F598</f>
        <v>0</v>
      </c>
      <c r="H628" s="187" t="s">
        <v>1</v>
      </c>
      <c r="I628" s="203"/>
      <c r="J628" s="187" t="s">
        <v>12</v>
      </c>
      <c r="K628" s="339">
        <f>I628*J598</f>
        <v>0</v>
      </c>
      <c r="L628" s="204" t="s">
        <v>1</v>
      </c>
      <c r="M628" s="187"/>
      <c r="N628" s="187" t="s">
        <v>12</v>
      </c>
      <c r="O628" s="339">
        <f>M628*N598</f>
        <v>0</v>
      </c>
      <c r="P628" s="187" t="s">
        <v>1</v>
      </c>
      <c r="Q628" s="344">
        <f t="shared" si="59"/>
        <v>0</v>
      </c>
      <c r="R628" s="205" t="s">
        <v>1</v>
      </c>
      <c r="S628" s="346">
        <f>IF(Q628&gt;M591-1,1,0)</f>
        <v>0</v>
      </c>
      <c r="T628" s="185"/>
      <c r="U628" s="210"/>
      <c r="V628" s="211"/>
      <c r="W628" s="212"/>
    </row>
    <row r="629" spans="1:23" ht="22.5" customHeight="1" thickBot="1">
      <c r="A629" s="232">
        <f>IF(OR(A628="",A628=EOMONTH('2024'!$C$17,0)),"",A628+1)</f>
        <v>45747</v>
      </c>
      <c r="B629" s="233" t="str">
        <f t="shared" si="56"/>
        <v>月</v>
      </c>
      <c r="C629" s="209"/>
      <c r="D629" s="185" t="s">
        <v>1</v>
      </c>
      <c r="E629" s="202"/>
      <c r="F629" s="187" t="s">
        <v>12</v>
      </c>
      <c r="G629" s="339">
        <f>E629*F598</f>
        <v>0</v>
      </c>
      <c r="H629" s="187" t="s">
        <v>1</v>
      </c>
      <c r="I629" s="216"/>
      <c r="J629" s="217" t="s">
        <v>12</v>
      </c>
      <c r="K629" s="342">
        <f>I629*J598</f>
        <v>0</v>
      </c>
      <c r="L629" s="218" t="s">
        <v>1</v>
      </c>
      <c r="M629" s="187"/>
      <c r="N629" s="187" t="s">
        <v>12</v>
      </c>
      <c r="O629" s="339">
        <f>M629*N598</f>
        <v>0</v>
      </c>
      <c r="P629" s="187" t="s">
        <v>1</v>
      </c>
      <c r="Q629" s="344">
        <f t="shared" si="59"/>
        <v>0</v>
      </c>
      <c r="R629" s="205" t="s">
        <v>1</v>
      </c>
      <c r="S629" s="346">
        <f>IF(Q629&gt;M591-1,1,0)</f>
        <v>0</v>
      </c>
      <c r="T629" s="219"/>
      <c r="U629" s="220"/>
      <c r="V629" s="221"/>
      <c r="W629" s="222"/>
    </row>
    <row r="630" spans="1:23" ht="22.5" customHeight="1" thickTop="1" thickBot="1">
      <c r="A630" s="250" t="s">
        <v>60</v>
      </c>
      <c r="B630" s="251"/>
      <c r="C630" s="341">
        <f>COUNT(C599:C629)</f>
        <v>0</v>
      </c>
      <c r="D630" s="223" t="s">
        <v>0</v>
      </c>
      <c r="E630" s="224" t="s">
        <v>0</v>
      </c>
      <c r="F630" s="223"/>
      <c r="G630" s="223"/>
      <c r="H630" s="223" t="s">
        <v>0</v>
      </c>
      <c r="I630" s="227" t="s">
        <v>0</v>
      </c>
      <c r="J630" s="223"/>
      <c r="K630" s="223"/>
      <c r="L630" s="225" t="s">
        <v>0</v>
      </c>
      <c r="M630" s="223" t="s">
        <v>0</v>
      </c>
      <c r="N630" s="223"/>
      <c r="O630" s="223"/>
      <c r="P630" s="225" t="s">
        <v>0</v>
      </c>
      <c r="Q630" s="341">
        <f>SUM(Q599:Q613,Q614:Q629)</f>
        <v>0</v>
      </c>
      <c r="R630" s="226" t="s">
        <v>0</v>
      </c>
      <c r="S630" s="347">
        <f>SUM(S599:S629)</f>
        <v>0</v>
      </c>
      <c r="T630" s="223"/>
      <c r="U630" s="231"/>
      <c r="V630" s="228"/>
      <c r="W630" s="226"/>
    </row>
  </sheetData>
  <sheetProtection algorithmName="SHA-512" hashValue="zRqW5u4UfvnXWmeLlYj4bHbyNXO8+bG78omrNEM6L6yo86LnhGs65G21Td2g5/Cd4L1EOYWrjyFm/rxBy32eEQ==" saltValue="IwPHJxcPj4cRIA3uowTS3Q==" spinCount="100000" sheet="1" objects="1" scenarios="1"/>
  <mergeCells count="300">
    <mergeCell ref="A630:B630"/>
    <mergeCell ref="C597:D598"/>
    <mergeCell ref="E597:H597"/>
    <mergeCell ref="I597:L597"/>
    <mergeCell ref="M597:P597"/>
    <mergeCell ref="Q597:R598"/>
    <mergeCell ref="V597:W598"/>
    <mergeCell ref="F598:G598"/>
    <mergeCell ref="J598:K598"/>
    <mergeCell ref="N598:O598"/>
    <mergeCell ref="A588:B588"/>
    <mergeCell ref="B591:C591"/>
    <mergeCell ref="D591:F591"/>
    <mergeCell ref="I591:L591"/>
    <mergeCell ref="M591:P591"/>
    <mergeCell ref="S591:V591"/>
    <mergeCell ref="Q593:R593"/>
    <mergeCell ref="E596:H596"/>
    <mergeCell ref="I596:L596"/>
    <mergeCell ref="M596:P596"/>
    <mergeCell ref="Q596:R596"/>
    <mergeCell ref="C555:D556"/>
    <mergeCell ref="E555:H555"/>
    <mergeCell ref="I555:L555"/>
    <mergeCell ref="M555:P555"/>
    <mergeCell ref="Q555:R556"/>
    <mergeCell ref="V555:W556"/>
    <mergeCell ref="F556:G556"/>
    <mergeCell ref="J556:K556"/>
    <mergeCell ref="N556:O556"/>
    <mergeCell ref="A546:B546"/>
    <mergeCell ref="B549:C549"/>
    <mergeCell ref="D549:F549"/>
    <mergeCell ref="I549:L549"/>
    <mergeCell ref="M549:P549"/>
    <mergeCell ref="S549:V549"/>
    <mergeCell ref="Q551:R551"/>
    <mergeCell ref="E554:H554"/>
    <mergeCell ref="I554:L554"/>
    <mergeCell ref="M554:P554"/>
    <mergeCell ref="Q554:R554"/>
    <mergeCell ref="C513:D514"/>
    <mergeCell ref="E513:H513"/>
    <mergeCell ref="I513:L513"/>
    <mergeCell ref="M513:P513"/>
    <mergeCell ref="Q513:R514"/>
    <mergeCell ref="V513:W514"/>
    <mergeCell ref="F514:G514"/>
    <mergeCell ref="J514:K514"/>
    <mergeCell ref="N514:O514"/>
    <mergeCell ref="B507:C507"/>
    <mergeCell ref="D507:F507"/>
    <mergeCell ref="I507:L507"/>
    <mergeCell ref="M507:P507"/>
    <mergeCell ref="S507:V507"/>
    <mergeCell ref="Q509:R509"/>
    <mergeCell ref="E512:H512"/>
    <mergeCell ref="I512:L512"/>
    <mergeCell ref="M512:P512"/>
    <mergeCell ref="Q512:R512"/>
    <mergeCell ref="A504:B504"/>
    <mergeCell ref="F472:G472"/>
    <mergeCell ref="J472:K472"/>
    <mergeCell ref="N472:O472"/>
    <mergeCell ref="C471:D472"/>
    <mergeCell ref="E471:H471"/>
    <mergeCell ref="I471:L471"/>
    <mergeCell ref="M471:P471"/>
    <mergeCell ref="E470:H470"/>
    <mergeCell ref="I470:L470"/>
    <mergeCell ref="I465:L465"/>
    <mergeCell ref="A462:B462"/>
    <mergeCell ref="N430:O430"/>
    <mergeCell ref="M429:P429"/>
    <mergeCell ref="C429:D430"/>
    <mergeCell ref="M470:P470"/>
    <mergeCell ref="M465:P465"/>
    <mergeCell ref="B465:C465"/>
    <mergeCell ref="D465:F465"/>
    <mergeCell ref="E429:H429"/>
    <mergeCell ref="I429:L429"/>
    <mergeCell ref="M428:P428"/>
    <mergeCell ref="I423:L423"/>
    <mergeCell ref="C387:D388"/>
    <mergeCell ref="E387:H387"/>
    <mergeCell ref="A420:B420"/>
    <mergeCell ref="B423:C423"/>
    <mergeCell ref="D423:F423"/>
    <mergeCell ref="Q429:R430"/>
    <mergeCell ref="M423:P423"/>
    <mergeCell ref="Q425:R425"/>
    <mergeCell ref="F430:G430"/>
    <mergeCell ref="J430:K430"/>
    <mergeCell ref="E428:H428"/>
    <mergeCell ref="I428:L428"/>
    <mergeCell ref="F388:G388"/>
    <mergeCell ref="J388:K388"/>
    <mergeCell ref="N388:O388"/>
    <mergeCell ref="A378:B378"/>
    <mergeCell ref="C345:D346"/>
    <mergeCell ref="E345:H345"/>
    <mergeCell ref="I345:L345"/>
    <mergeCell ref="B381:C381"/>
    <mergeCell ref="D381:F381"/>
    <mergeCell ref="I381:L381"/>
    <mergeCell ref="M381:P381"/>
    <mergeCell ref="I387:L387"/>
    <mergeCell ref="M387:P387"/>
    <mergeCell ref="Q345:R346"/>
    <mergeCell ref="F346:G346"/>
    <mergeCell ref="J346:K346"/>
    <mergeCell ref="N346:O346"/>
    <mergeCell ref="V345:W346"/>
    <mergeCell ref="M345:P345"/>
    <mergeCell ref="E386:H386"/>
    <mergeCell ref="I386:L386"/>
    <mergeCell ref="M386:P386"/>
    <mergeCell ref="S381:V381"/>
    <mergeCell ref="Q383:R383"/>
    <mergeCell ref="M339:P339"/>
    <mergeCell ref="Q303:R304"/>
    <mergeCell ref="Q344:R344"/>
    <mergeCell ref="A336:B336"/>
    <mergeCell ref="B339:C339"/>
    <mergeCell ref="D339:F339"/>
    <mergeCell ref="I339:L339"/>
    <mergeCell ref="S339:V339"/>
    <mergeCell ref="Q341:R341"/>
    <mergeCell ref="E344:H344"/>
    <mergeCell ref="I344:L344"/>
    <mergeCell ref="M344:P344"/>
    <mergeCell ref="C303:D304"/>
    <mergeCell ref="E303:H303"/>
    <mergeCell ref="I303:L303"/>
    <mergeCell ref="M303:P303"/>
    <mergeCell ref="E302:H302"/>
    <mergeCell ref="I302:L302"/>
    <mergeCell ref="M302:P302"/>
    <mergeCell ref="A294:B294"/>
    <mergeCell ref="C261:D262"/>
    <mergeCell ref="E261:H261"/>
    <mergeCell ref="I261:L261"/>
    <mergeCell ref="F304:G304"/>
    <mergeCell ref="J304:K304"/>
    <mergeCell ref="N304:O304"/>
    <mergeCell ref="E260:H260"/>
    <mergeCell ref="I260:L260"/>
    <mergeCell ref="M260:P260"/>
    <mergeCell ref="B297:C297"/>
    <mergeCell ref="D297:F297"/>
    <mergeCell ref="I297:L297"/>
    <mergeCell ref="M297:P297"/>
    <mergeCell ref="F262:G262"/>
    <mergeCell ref="J262:K262"/>
    <mergeCell ref="N262:O262"/>
    <mergeCell ref="M261:P261"/>
    <mergeCell ref="A168:B168"/>
    <mergeCell ref="B171:C171"/>
    <mergeCell ref="D171:F171"/>
    <mergeCell ref="I171:L171"/>
    <mergeCell ref="M255:P255"/>
    <mergeCell ref="C219:D220"/>
    <mergeCell ref="E219:H219"/>
    <mergeCell ref="S255:V255"/>
    <mergeCell ref="A252:B252"/>
    <mergeCell ref="B255:C255"/>
    <mergeCell ref="D255:F255"/>
    <mergeCell ref="I255:L255"/>
    <mergeCell ref="Q215:R215"/>
    <mergeCell ref="E218:H218"/>
    <mergeCell ref="I218:L218"/>
    <mergeCell ref="M218:P218"/>
    <mergeCell ref="I219:L219"/>
    <mergeCell ref="M219:P219"/>
    <mergeCell ref="Q219:R220"/>
    <mergeCell ref="F220:G220"/>
    <mergeCell ref="J220:K220"/>
    <mergeCell ref="N220:O220"/>
    <mergeCell ref="Q218:R218"/>
    <mergeCell ref="B213:C213"/>
    <mergeCell ref="D213:F213"/>
    <mergeCell ref="I213:L213"/>
    <mergeCell ref="M213:P213"/>
    <mergeCell ref="M176:P176"/>
    <mergeCell ref="J178:K178"/>
    <mergeCell ref="N178:O178"/>
    <mergeCell ref="A210:B210"/>
    <mergeCell ref="C177:D178"/>
    <mergeCell ref="E177:H177"/>
    <mergeCell ref="I177:L177"/>
    <mergeCell ref="M177:P177"/>
    <mergeCell ref="E134:H134"/>
    <mergeCell ref="I134:L134"/>
    <mergeCell ref="M134:P134"/>
    <mergeCell ref="C135:D136"/>
    <mergeCell ref="E135:H135"/>
    <mergeCell ref="I135:L135"/>
    <mergeCell ref="M135:P135"/>
    <mergeCell ref="F136:G136"/>
    <mergeCell ref="F178:G178"/>
    <mergeCell ref="J136:K136"/>
    <mergeCell ref="N136:O136"/>
    <mergeCell ref="M171:P171"/>
    <mergeCell ref="E176:H176"/>
    <mergeCell ref="I176:L176"/>
    <mergeCell ref="A126:B126"/>
    <mergeCell ref="B129:C129"/>
    <mergeCell ref="D129:F129"/>
    <mergeCell ref="I129:L129"/>
    <mergeCell ref="I92:L92"/>
    <mergeCell ref="M92:P92"/>
    <mergeCell ref="J94:K94"/>
    <mergeCell ref="N94:O94"/>
    <mergeCell ref="M93:P93"/>
    <mergeCell ref="F94:G94"/>
    <mergeCell ref="Q51:R52"/>
    <mergeCell ref="F52:G52"/>
    <mergeCell ref="J52:K52"/>
    <mergeCell ref="N52:O52"/>
    <mergeCell ref="M87:P87"/>
    <mergeCell ref="Q89:R89"/>
    <mergeCell ref="E92:H92"/>
    <mergeCell ref="M129:P129"/>
    <mergeCell ref="I93:L93"/>
    <mergeCell ref="A84:B84"/>
    <mergeCell ref="B87:C87"/>
    <mergeCell ref="D87:F87"/>
    <mergeCell ref="I87:L87"/>
    <mergeCell ref="E50:H50"/>
    <mergeCell ref="I50:L50"/>
    <mergeCell ref="M50:P50"/>
    <mergeCell ref="C51:D52"/>
    <mergeCell ref="E51:H51"/>
    <mergeCell ref="I51:L51"/>
    <mergeCell ref="M51:P51"/>
    <mergeCell ref="V387:W388"/>
    <mergeCell ref="V429:W430"/>
    <mergeCell ref="V471:W472"/>
    <mergeCell ref="S423:V423"/>
    <mergeCell ref="S465:V465"/>
    <mergeCell ref="Q386:R386"/>
    <mergeCell ref="Q428:R428"/>
    <mergeCell ref="Q470:R470"/>
    <mergeCell ref="Q387:R388"/>
    <mergeCell ref="Q471:R472"/>
    <mergeCell ref="Q467:R467"/>
    <mergeCell ref="A42:B42"/>
    <mergeCell ref="B45:C45"/>
    <mergeCell ref="D45:F45"/>
    <mergeCell ref="I45:L45"/>
    <mergeCell ref="M45:P45"/>
    <mergeCell ref="S45:V45"/>
    <mergeCell ref="V303:W304"/>
    <mergeCell ref="C9:D10"/>
    <mergeCell ref="E9:H9"/>
    <mergeCell ref="I9:L9"/>
    <mergeCell ref="M9:P9"/>
    <mergeCell ref="Q9:R10"/>
    <mergeCell ref="F10:G10"/>
    <mergeCell ref="J10:K10"/>
    <mergeCell ref="N10:O10"/>
    <mergeCell ref="Q257:R257"/>
    <mergeCell ref="S297:V297"/>
    <mergeCell ref="Q299:R299"/>
    <mergeCell ref="Q47:R47"/>
    <mergeCell ref="Q260:R260"/>
    <mergeCell ref="Q302:R302"/>
    <mergeCell ref="Q261:R262"/>
    <mergeCell ref="C93:D94"/>
    <mergeCell ref="E93:H93"/>
    <mergeCell ref="B3:C3"/>
    <mergeCell ref="D3:F3"/>
    <mergeCell ref="I3:L3"/>
    <mergeCell ref="M3:P3"/>
    <mergeCell ref="Q5:R5"/>
    <mergeCell ref="E8:H8"/>
    <mergeCell ref="I8:L8"/>
    <mergeCell ref="M8:P8"/>
    <mergeCell ref="Q8:R8"/>
    <mergeCell ref="S3:V3"/>
    <mergeCell ref="V261:W262"/>
    <mergeCell ref="Q50:R50"/>
    <mergeCell ref="Q92:R92"/>
    <mergeCell ref="Q134:R134"/>
    <mergeCell ref="Q176:R176"/>
    <mergeCell ref="V9:W10"/>
    <mergeCell ref="V51:W52"/>
    <mergeCell ref="V93:W94"/>
    <mergeCell ref="V135:W136"/>
    <mergeCell ref="V177:W178"/>
    <mergeCell ref="V219:W220"/>
    <mergeCell ref="S87:V87"/>
    <mergeCell ref="S129:V129"/>
    <mergeCell ref="S171:V171"/>
    <mergeCell ref="S213:V213"/>
    <mergeCell ref="Q177:R178"/>
    <mergeCell ref="Q93:R94"/>
    <mergeCell ref="Q131:R131"/>
    <mergeCell ref="Q135:R136"/>
    <mergeCell ref="Q173:R173"/>
  </mergeCells>
  <phoneticPr fontId="2"/>
  <conditionalFormatting sqref="Q11:Q41">
    <cfRule type="cellIs" dxfId="40" priority="63" stopIfTrue="1" operator="between">
      <formula>$M$3-1000</formula>
      <formula>$M$3-1</formula>
    </cfRule>
    <cfRule type="cellIs" dxfId="39" priority="64" stopIfTrue="1" operator="greaterThanOrEqual">
      <formula>$M$3</formula>
    </cfRule>
  </conditionalFormatting>
  <conditionalFormatting sqref="Q53:Q83">
    <cfRule type="cellIs" dxfId="38" priority="33" stopIfTrue="1" operator="between">
      <formula>$M$45-1000</formula>
      <formula>$M$45-1</formula>
    </cfRule>
    <cfRule type="cellIs" dxfId="37" priority="34" stopIfTrue="1" operator="greaterThanOrEqual">
      <formula>$M$45</formula>
    </cfRule>
  </conditionalFormatting>
  <conditionalFormatting sqref="Q95:Q125">
    <cfRule type="cellIs" dxfId="36" priority="36" stopIfTrue="1" operator="between">
      <formula>$M$87-1000</formula>
      <formula>$M$87-1</formula>
    </cfRule>
    <cfRule type="cellIs" dxfId="35" priority="37" stopIfTrue="1" operator="greaterThanOrEqual">
      <formula>$M$87</formula>
    </cfRule>
  </conditionalFormatting>
  <conditionalFormatting sqref="Q137:Q167">
    <cfRule type="cellIs" dxfId="34" priority="39" stopIfTrue="1" operator="between">
      <formula>$M$129-1000</formula>
      <formula>$M$129-1</formula>
    </cfRule>
    <cfRule type="cellIs" dxfId="33" priority="40" stopIfTrue="1" operator="greaterThanOrEqual">
      <formula>$M$129</formula>
    </cfRule>
  </conditionalFormatting>
  <conditionalFormatting sqref="Q179:Q209 Q473:Q503">
    <cfRule type="cellIs" dxfId="32" priority="60" stopIfTrue="1" operator="between">
      <formula>$M$465-1000</formula>
      <formula>$M$465-1</formula>
    </cfRule>
    <cfRule type="cellIs" dxfId="31" priority="61" stopIfTrue="1" operator="greaterThanOrEqual">
      <formula>$M$465</formula>
    </cfRule>
  </conditionalFormatting>
  <conditionalFormatting sqref="Q221:Q251">
    <cfRule type="cellIs" dxfId="30" priority="45" stopIfTrue="1" operator="between">
      <formula>$M$213-1000</formula>
      <formula>$M$213-1</formula>
    </cfRule>
    <cfRule type="cellIs" dxfId="29" priority="46" stopIfTrue="1" operator="greaterThanOrEqual">
      <formula>$M$213</formula>
    </cfRule>
  </conditionalFormatting>
  <conditionalFormatting sqref="Q263:Q293">
    <cfRule type="cellIs" dxfId="28" priority="157" stopIfTrue="1" operator="between">
      <formula>$M$465-1000</formula>
      <formula>$M$255-1</formula>
    </cfRule>
    <cfRule type="cellIs" dxfId="27" priority="158" stopIfTrue="1" operator="greaterThanOrEqual">
      <formula>$M$255</formula>
    </cfRule>
  </conditionalFormatting>
  <conditionalFormatting sqref="Q305:Q335">
    <cfRule type="cellIs" dxfId="26" priority="51" stopIfTrue="1" operator="between">
      <formula>$M$297-1000</formula>
      <formula>$M$297-1</formula>
    </cfRule>
    <cfRule type="cellIs" dxfId="25" priority="52" stopIfTrue="1" operator="greaterThanOrEqual">
      <formula>$M$297</formula>
    </cfRule>
  </conditionalFormatting>
  <conditionalFormatting sqref="Q347:Q377">
    <cfRule type="cellIs" dxfId="24" priority="54" stopIfTrue="1" operator="between">
      <formula>$M$339-1000</formula>
      <formula>$M$339-1</formula>
    </cfRule>
    <cfRule type="cellIs" dxfId="23" priority="55" stopIfTrue="1" operator="greaterThanOrEqual">
      <formula>$M$339</formula>
    </cfRule>
  </conditionalFormatting>
  <conditionalFormatting sqref="Q389:Q419">
    <cfRule type="cellIs" dxfId="22" priority="57" stopIfTrue="1" operator="between">
      <formula>$M$381-1000</formula>
      <formula>$M$381-1</formula>
    </cfRule>
    <cfRule type="cellIs" dxfId="21" priority="58" stopIfTrue="1" operator="greaterThanOrEqual">
      <formula>$M$381</formula>
    </cfRule>
  </conditionalFormatting>
  <conditionalFormatting sqref="Q431:Q461">
    <cfRule type="cellIs" dxfId="20" priority="30" stopIfTrue="1" operator="between">
      <formula>$M$423-1000</formula>
      <formula>$M$423-1</formula>
    </cfRule>
    <cfRule type="cellIs" dxfId="19" priority="31" stopIfTrue="1" operator="greaterThanOrEqual">
      <formula>$M$423</formula>
    </cfRule>
  </conditionalFormatting>
  <conditionalFormatting sqref="S11:S41 S53:S83 S95:S125 S137:S167 S179:S209 S221:S251 S263:S293 S305:S335 S347:S377 S389:S419 S431:S461 S473:S503">
    <cfRule type="cellIs" dxfId="18" priority="62" stopIfTrue="1" operator="equal">
      <formula>1</formula>
    </cfRule>
  </conditionalFormatting>
  <conditionalFormatting sqref="Q515:Q545">
    <cfRule type="cellIs" dxfId="17" priority="19" stopIfTrue="1" operator="between">
      <formula>$M$465-1000</formula>
      <formula>$M$465-1</formula>
    </cfRule>
    <cfRule type="cellIs" dxfId="16" priority="20" stopIfTrue="1" operator="greaterThanOrEqual">
      <formula>$M$465</formula>
    </cfRule>
  </conditionalFormatting>
  <conditionalFormatting sqref="S515:S545">
    <cfRule type="cellIs" dxfId="15" priority="21" stopIfTrue="1" operator="equal">
      <formula>1</formula>
    </cfRule>
  </conditionalFormatting>
  <conditionalFormatting sqref="Q557:Q587">
    <cfRule type="cellIs" dxfId="14" priority="12" stopIfTrue="1" operator="between">
      <formula>$M$465-1000</formula>
      <formula>$M$465-1</formula>
    </cfRule>
    <cfRule type="cellIs" dxfId="13" priority="13" stopIfTrue="1" operator="greaterThanOrEqual">
      <formula>$M$465</formula>
    </cfRule>
  </conditionalFormatting>
  <conditionalFormatting sqref="S557:S587">
    <cfRule type="cellIs" dxfId="12" priority="14" stopIfTrue="1" operator="equal">
      <formula>1</formula>
    </cfRule>
  </conditionalFormatting>
  <conditionalFormatting sqref="Q599:Q629">
    <cfRule type="cellIs" dxfId="11" priority="5" stopIfTrue="1" operator="between">
      <formula>$M$465-1000</formula>
      <formula>$M$465-1</formula>
    </cfRule>
    <cfRule type="cellIs" dxfId="10" priority="6" stopIfTrue="1" operator="greaterThanOrEqual">
      <formula>$M$465</formula>
    </cfRule>
  </conditionalFormatting>
  <conditionalFormatting sqref="S599:S629">
    <cfRule type="cellIs" dxfId="9" priority="7" stopIfTrue="1" operator="equal">
      <formula>1</formula>
    </cfRule>
  </conditionalFormatting>
  <conditionalFormatting sqref="A11:B41 A53:B83 A95:B125 A137:B167 A179:B209 A221:B251 A263:B293 A305:B335 A347:B377 A389:B419 A431:B461 A473:B503 A515:B545 A557:B587 A599:B629">
    <cfRule type="expression" dxfId="1" priority="169">
      <formula>$B11="日"</formula>
    </cfRule>
    <cfRule type="expression" dxfId="0" priority="170">
      <formula>$B11="土"</formula>
    </cfRule>
  </conditionalFormatting>
  <pageMargins left="0.78" right="0.14000000000000001" top="0.65" bottom="0.53" header="0" footer="0"/>
  <pageSetup paperSize="9" scale="58" orientation="landscape" horizontalDpi="4294967293" r:id="rId1"/>
  <headerFooter alignWithMargins="0"/>
  <rowBreaks count="11" manualBreakCount="11">
    <brk id="42" max="25" man="1"/>
    <brk id="84" max="25" man="1"/>
    <brk id="126" max="25" man="1"/>
    <brk id="168" max="25" man="1"/>
    <brk id="210" max="25" man="1"/>
    <brk id="252" max="25" man="1"/>
    <brk id="294" max="25" man="1"/>
    <brk id="336" max="25" man="1"/>
    <brk id="378" max="25" man="1"/>
    <brk id="420" max="25" man="1"/>
    <brk id="462" max="25" man="1"/>
  </rowBreaks>
  <extLst>
    <ext xmlns:x14="http://schemas.microsoft.com/office/spreadsheetml/2009/9/main" uri="{78C0D931-6437-407d-A8EE-F0AAD7539E65}">
      <x14:conditionalFormattings>
        <x14:conditionalFormatting xmlns:xm="http://schemas.microsoft.com/office/excel/2006/main">
          <x14:cfRule type="expression" priority="167" id="{756CD564-D59B-41DC-A2E6-ECCEEBF79B84}">
            <xm:f>COUNTIF('2024'!$B$20:$B$46,B11)=1</xm:f>
            <x14:dxf>
              <fill>
                <patternFill>
                  <bgColor rgb="FFFFB7B7"/>
                </patternFill>
              </fill>
            </x14:dxf>
          </x14:cfRule>
          <x14:cfRule type="expression" priority="168" id="{1742FF13-6B0F-4A6C-8DD7-2D2D4D32E8FC}">
            <xm:f>COUNTIF('2024'!$B$20:$B$46,$A11)=1</xm:f>
            <x14:dxf>
              <fill>
                <patternFill>
                  <bgColor rgb="FFFFB7B7"/>
                </patternFill>
              </fill>
            </x14:dxf>
          </x14:cfRule>
          <xm:sqref>A11:B41 A53:B83 A95:B125 A137:B167 A179:B209 A221:B251 A263:B293 A305:B335 A347:B377 A389:B419 A431:B461 A473:B503 A515:B545 A557:B587 A599:B629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262"/>
  <sheetViews>
    <sheetView topLeftCell="A11" zoomScaleNormal="100" workbookViewId="0">
      <selection activeCell="H20" sqref="H20"/>
    </sheetView>
  </sheetViews>
  <sheetFormatPr defaultRowHeight="17.25"/>
  <cols>
    <col min="1" max="1" width="8.125" style="1" customWidth="1"/>
    <col min="2" max="2" width="4.75" style="1" customWidth="1"/>
    <col min="3" max="3" width="5.5" style="1" customWidth="1"/>
    <col min="4" max="4" width="10.125" style="6" customWidth="1"/>
    <col min="5" max="5" width="4.375" style="132" customWidth="1"/>
    <col min="6" max="6" width="6.5" style="132" customWidth="1"/>
    <col min="7" max="7" width="3.875" style="132" customWidth="1"/>
    <col min="8" max="8" width="8.75" style="6" customWidth="1"/>
    <col min="9" max="9" width="4.25" style="132" customWidth="1"/>
    <col min="10" max="10" width="6.5" style="132" customWidth="1"/>
    <col min="11" max="11" width="3.875" style="132" customWidth="1"/>
    <col min="12" max="12" width="8.75" style="6" customWidth="1"/>
    <col min="13" max="13" width="4.25" style="132" customWidth="1"/>
    <col min="14" max="14" width="6.5" style="132" customWidth="1"/>
    <col min="15" max="15" width="3.875" style="132" customWidth="1"/>
    <col min="16" max="16" width="8.75" style="6" customWidth="1"/>
    <col min="17" max="17" width="4.25" style="132" customWidth="1"/>
    <col min="18" max="18" width="12.125" style="6" customWidth="1"/>
    <col min="19" max="19" width="4" style="132" customWidth="1"/>
    <col min="20" max="20" width="12.125" style="6" customWidth="1"/>
    <col min="21" max="21" width="4" style="132" customWidth="1"/>
    <col min="22" max="22" width="10.625" style="6" customWidth="1"/>
    <col min="23" max="24" width="9.5" style="6" customWidth="1"/>
    <col min="25" max="27" width="11.875" style="6" customWidth="1"/>
    <col min="28" max="28" width="12.75" style="6" customWidth="1"/>
    <col min="29" max="29" width="28.75" style="28" customWidth="1"/>
    <col min="30" max="16384" width="9" style="6"/>
  </cols>
  <sheetData>
    <row r="1" spans="1:29" s="28" customFormat="1" ht="42.75" customHeight="1">
      <c r="A1" s="1"/>
      <c r="B1" s="1"/>
      <c r="C1" s="1"/>
      <c r="D1" s="144" t="s">
        <v>168</v>
      </c>
      <c r="E1" s="88"/>
      <c r="F1" s="30"/>
      <c r="G1" s="30"/>
      <c r="H1" s="29"/>
      <c r="I1" s="30"/>
      <c r="J1" s="30"/>
      <c r="K1" s="30"/>
      <c r="L1" s="29"/>
      <c r="M1" s="30"/>
      <c r="N1" s="30"/>
      <c r="O1" s="30"/>
      <c r="P1" s="30"/>
      <c r="Q1" s="30"/>
      <c r="R1" s="34"/>
      <c r="S1" s="30"/>
      <c r="T1" s="34"/>
      <c r="U1" s="30"/>
      <c r="V1" s="34"/>
    </row>
    <row r="2" spans="1:29" ht="15" customHeight="1">
      <c r="D2" s="2"/>
      <c r="E2" s="139"/>
      <c r="F2" s="4"/>
      <c r="G2" s="4"/>
      <c r="H2" s="3"/>
      <c r="I2" s="4"/>
      <c r="J2" s="4"/>
      <c r="K2" s="4"/>
      <c r="L2" s="3"/>
      <c r="M2" s="4"/>
      <c r="N2" s="4"/>
      <c r="O2" s="4"/>
      <c r="P2" s="3"/>
      <c r="Q2" s="4"/>
      <c r="R2" s="5"/>
      <c r="S2" s="4"/>
      <c r="T2" s="5"/>
      <c r="U2" s="4"/>
      <c r="V2" s="5"/>
    </row>
    <row r="3" spans="1:29" s="146" customFormat="1" ht="27" customHeight="1">
      <c r="A3" s="145" t="s">
        <v>170</v>
      </c>
      <c r="B3" s="120"/>
      <c r="C3" s="120"/>
      <c r="E3" s="157"/>
      <c r="F3" s="157"/>
      <c r="G3" s="157"/>
      <c r="I3" s="157"/>
      <c r="J3" s="157"/>
      <c r="K3" s="157"/>
      <c r="M3" s="157"/>
      <c r="N3" s="157"/>
      <c r="O3" s="157"/>
      <c r="Q3" s="157"/>
      <c r="S3" s="157"/>
      <c r="U3" s="157"/>
    </row>
    <row r="4" spans="1:29" s="146" customFormat="1" ht="24" customHeight="1">
      <c r="A4" s="147" t="s">
        <v>177</v>
      </c>
      <c r="B4" s="120"/>
      <c r="C4" s="120"/>
      <c r="E4" s="157"/>
      <c r="F4" s="157"/>
      <c r="G4" s="157"/>
      <c r="I4" s="157"/>
      <c r="J4" s="157"/>
      <c r="K4" s="157"/>
      <c r="M4" s="157"/>
      <c r="N4" s="157"/>
      <c r="O4" s="157"/>
      <c r="Q4" s="157"/>
      <c r="S4" s="157"/>
      <c r="U4" s="157"/>
    </row>
    <row r="5" spans="1:29" s="146" customFormat="1" ht="52.5" customHeight="1">
      <c r="A5" s="275" t="s">
        <v>178</v>
      </c>
      <c r="B5" s="275"/>
      <c r="C5" s="275"/>
      <c r="D5" s="275"/>
      <c r="E5" s="275"/>
      <c r="F5" s="275"/>
      <c r="G5" s="275"/>
      <c r="H5" s="275"/>
      <c r="I5" s="275"/>
      <c r="J5" s="275"/>
      <c r="K5" s="275"/>
      <c r="L5" s="275"/>
      <c r="M5" s="275"/>
      <c r="N5" s="275"/>
      <c r="O5" s="275"/>
      <c r="P5" s="275"/>
      <c r="Q5" s="275"/>
      <c r="R5" s="275"/>
      <c r="S5" s="275"/>
      <c r="T5" s="275"/>
      <c r="U5" s="275"/>
    </row>
    <row r="6" spans="1:29" ht="12.75" customHeight="1">
      <c r="F6" s="141"/>
      <c r="G6" s="141"/>
      <c r="H6" s="7"/>
      <c r="I6" s="141"/>
      <c r="J6" s="141"/>
      <c r="K6" s="141"/>
      <c r="L6" s="7"/>
      <c r="M6" s="141"/>
      <c r="N6" s="141"/>
      <c r="O6" s="141"/>
      <c r="P6" s="7"/>
      <c r="Q6" s="141"/>
      <c r="R6" s="7"/>
      <c r="S6" s="141"/>
      <c r="T6" s="7"/>
      <c r="U6" s="141"/>
      <c r="V6" s="7"/>
      <c r="W6" s="7"/>
      <c r="X6" s="7"/>
    </row>
    <row r="7" spans="1:29" ht="17.25" customHeight="1" thickBot="1">
      <c r="C7" s="8"/>
      <c r="R7" s="28"/>
      <c r="S7" s="10"/>
      <c r="T7" s="28"/>
      <c r="U7" s="10"/>
      <c r="V7" s="28"/>
      <c r="W7" s="28"/>
      <c r="X7" s="28"/>
      <c r="Y7" s="28"/>
      <c r="Z7" s="28"/>
      <c r="AA7" s="28"/>
      <c r="AB7" s="9"/>
    </row>
    <row r="8" spans="1:29" ht="21" customHeight="1" thickBot="1">
      <c r="A8" s="10"/>
      <c r="B8" s="10"/>
      <c r="C8" s="10"/>
      <c r="F8" s="290" t="s">
        <v>2</v>
      </c>
      <c r="G8" s="288"/>
      <c r="H8" s="288"/>
      <c r="I8" s="288"/>
      <c r="J8" s="288" t="s">
        <v>3</v>
      </c>
      <c r="K8" s="288"/>
      <c r="L8" s="288"/>
      <c r="M8" s="288"/>
      <c r="N8" s="288" t="s">
        <v>4</v>
      </c>
      <c r="O8" s="288"/>
      <c r="P8" s="288"/>
      <c r="Q8" s="289"/>
      <c r="R8" s="284" t="s">
        <v>43</v>
      </c>
      <c r="S8" s="285"/>
      <c r="T8" s="284" t="s">
        <v>0</v>
      </c>
      <c r="U8" s="285"/>
    </row>
    <row r="9" spans="1:29" s="11" customFormat="1" ht="25.5" customHeight="1" thickBot="1">
      <c r="A9" s="133"/>
      <c r="B9" s="133"/>
      <c r="C9" s="133"/>
      <c r="D9" s="276" t="s">
        <v>5</v>
      </c>
      <c r="E9" s="277"/>
      <c r="F9" s="280"/>
      <c r="G9" s="266"/>
      <c r="H9" s="266"/>
      <c r="I9" s="266"/>
      <c r="J9" s="281"/>
      <c r="K9" s="266"/>
      <c r="L9" s="266"/>
      <c r="M9" s="282"/>
      <c r="N9" s="266"/>
      <c r="O9" s="266"/>
      <c r="P9" s="266"/>
      <c r="Q9" s="283"/>
      <c r="R9" s="274" t="s">
        <v>57</v>
      </c>
      <c r="S9" s="268"/>
      <c r="T9" s="267" t="s">
        <v>169</v>
      </c>
      <c r="U9" s="268"/>
    </row>
    <row r="10" spans="1:29" s="10" customFormat="1" ht="25.5" customHeight="1" thickBot="1">
      <c r="A10" s="286" t="s">
        <v>8</v>
      </c>
      <c r="B10" s="287"/>
      <c r="C10" s="148" t="s">
        <v>9</v>
      </c>
      <c r="D10" s="278"/>
      <c r="E10" s="279"/>
      <c r="F10" s="134" t="s">
        <v>10</v>
      </c>
      <c r="G10" s="266"/>
      <c r="H10" s="266"/>
      <c r="I10" s="135" t="s">
        <v>1</v>
      </c>
      <c r="J10" s="136" t="s">
        <v>10</v>
      </c>
      <c r="K10" s="266"/>
      <c r="L10" s="266"/>
      <c r="M10" s="137" t="s">
        <v>1</v>
      </c>
      <c r="N10" s="135" t="s">
        <v>10</v>
      </c>
      <c r="O10" s="266"/>
      <c r="P10" s="266"/>
      <c r="Q10" s="135" t="s">
        <v>1</v>
      </c>
      <c r="R10" s="269"/>
      <c r="S10" s="270"/>
      <c r="T10" s="269"/>
      <c r="U10" s="270"/>
    </row>
    <row r="11" spans="1:29" ht="25.5" customHeight="1">
      <c r="A11" s="149"/>
      <c r="B11" s="150" t="s">
        <v>167</v>
      </c>
      <c r="C11" s="151"/>
      <c r="D11" s="12"/>
      <c r="E11" s="159" t="s">
        <v>1</v>
      </c>
      <c r="F11" s="158"/>
      <c r="G11" s="159" t="s">
        <v>12</v>
      </c>
      <c r="H11" s="152">
        <f>G10*F11</f>
        <v>0</v>
      </c>
      <c r="I11" s="159" t="s">
        <v>1</v>
      </c>
      <c r="J11" s="25"/>
      <c r="K11" s="159" t="s">
        <v>12</v>
      </c>
      <c r="L11" s="152">
        <f>K10*J11</f>
        <v>0</v>
      </c>
      <c r="M11" s="160" t="s">
        <v>1</v>
      </c>
      <c r="N11" s="159"/>
      <c r="O11" s="159" t="s">
        <v>12</v>
      </c>
      <c r="P11" s="152">
        <f>O10*N11</f>
        <v>0</v>
      </c>
      <c r="Q11" s="159" t="s">
        <v>1</v>
      </c>
      <c r="R11" s="12">
        <f>D11+H11+L11+P11</f>
        <v>0</v>
      </c>
      <c r="S11" s="161" t="s">
        <v>1</v>
      </c>
      <c r="T11" s="153">
        <f>R11</f>
        <v>0</v>
      </c>
      <c r="U11" s="162" t="s">
        <v>1</v>
      </c>
      <c r="AC11" s="6"/>
    </row>
    <row r="12" spans="1:29" ht="25.5" customHeight="1">
      <c r="A12" s="154"/>
      <c r="B12" s="155" t="s">
        <v>167</v>
      </c>
      <c r="C12" s="138"/>
      <c r="D12" s="14"/>
      <c r="E12" s="21" t="s">
        <v>1</v>
      </c>
      <c r="F12" s="142"/>
      <c r="G12" s="24" t="s">
        <v>12</v>
      </c>
      <c r="H12" s="13">
        <f>G10*F12</f>
        <v>0</v>
      </c>
      <c r="I12" s="24" t="s">
        <v>1</v>
      </c>
      <c r="J12" s="143"/>
      <c r="K12" s="24" t="s">
        <v>12</v>
      </c>
      <c r="L12" s="13">
        <f>K10*J12</f>
        <v>0</v>
      </c>
      <c r="M12" s="140" t="s">
        <v>1</v>
      </c>
      <c r="N12" s="24"/>
      <c r="O12" s="24" t="s">
        <v>12</v>
      </c>
      <c r="P12" s="13">
        <f>O10*N12</f>
        <v>0</v>
      </c>
      <c r="Q12" s="24" t="s">
        <v>1</v>
      </c>
      <c r="R12" s="14">
        <f t="shared" ref="R12:R17" si="0">D12+H12+L12+P12</f>
        <v>0</v>
      </c>
      <c r="S12" s="26" t="s">
        <v>1</v>
      </c>
      <c r="T12" s="14">
        <f t="shared" ref="T12:T17" si="1">R12</f>
        <v>0</v>
      </c>
      <c r="U12" s="27" t="s">
        <v>1</v>
      </c>
      <c r="AC12" s="6"/>
    </row>
    <row r="13" spans="1:29" ht="25.5" customHeight="1">
      <c r="A13" s="154"/>
      <c r="B13" s="155" t="s">
        <v>45</v>
      </c>
      <c r="C13" s="138"/>
      <c r="D13" s="14"/>
      <c r="E13" s="21" t="s">
        <v>1</v>
      </c>
      <c r="F13" s="142"/>
      <c r="G13" s="24" t="s">
        <v>12</v>
      </c>
      <c r="H13" s="13">
        <f>G10*F13</f>
        <v>0</v>
      </c>
      <c r="I13" s="24" t="s">
        <v>1</v>
      </c>
      <c r="J13" s="143"/>
      <c r="K13" s="24" t="s">
        <v>12</v>
      </c>
      <c r="L13" s="13">
        <f>K10*J13</f>
        <v>0</v>
      </c>
      <c r="M13" s="140" t="s">
        <v>1</v>
      </c>
      <c r="N13" s="24"/>
      <c r="O13" s="24" t="s">
        <v>12</v>
      </c>
      <c r="P13" s="13">
        <f>O10*N13</f>
        <v>0</v>
      </c>
      <c r="Q13" s="24" t="s">
        <v>1</v>
      </c>
      <c r="R13" s="14">
        <f t="shared" si="0"/>
        <v>0</v>
      </c>
      <c r="S13" s="26" t="s">
        <v>1</v>
      </c>
      <c r="T13" s="14">
        <f t="shared" si="1"/>
        <v>0</v>
      </c>
      <c r="U13" s="27" t="s">
        <v>1</v>
      </c>
      <c r="AC13" s="6"/>
    </row>
    <row r="14" spans="1:29" ht="25.5" customHeight="1">
      <c r="A14" s="154"/>
      <c r="B14" s="155" t="s">
        <v>45</v>
      </c>
      <c r="C14" s="138"/>
      <c r="D14" s="14"/>
      <c r="E14" s="21" t="s">
        <v>1</v>
      </c>
      <c r="F14" s="142"/>
      <c r="G14" s="24" t="s">
        <v>12</v>
      </c>
      <c r="H14" s="13">
        <f>G10*F14</f>
        <v>0</v>
      </c>
      <c r="I14" s="24" t="s">
        <v>1</v>
      </c>
      <c r="J14" s="143"/>
      <c r="K14" s="24" t="s">
        <v>12</v>
      </c>
      <c r="L14" s="13">
        <f>K10*J14</f>
        <v>0</v>
      </c>
      <c r="M14" s="140" t="s">
        <v>1</v>
      </c>
      <c r="N14" s="24"/>
      <c r="O14" s="24" t="s">
        <v>12</v>
      </c>
      <c r="P14" s="13">
        <f>O10*N14</f>
        <v>0</v>
      </c>
      <c r="Q14" s="24" t="s">
        <v>1</v>
      </c>
      <c r="R14" s="14">
        <f t="shared" si="0"/>
        <v>0</v>
      </c>
      <c r="S14" s="26" t="s">
        <v>1</v>
      </c>
      <c r="T14" s="14">
        <f t="shared" si="1"/>
        <v>0</v>
      </c>
      <c r="U14" s="27" t="s">
        <v>1</v>
      </c>
      <c r="AC14" s="6"/>
    </row>
    <row r="15" spans="1:29" ht="25.5" customHeight="1">
      <c r="A15" s="154"/>
      <c r="B15" s="155" t="s">
        <v>45</v>
      </c>
      <c r="C15" s="138"/>
      <c r="D15" s="14"/>
      <c r="E15" s="21" t="s">
        <v>1</v>
      </c>
      <c r="F15" s="142"/>
      <c r="G15" s="24" t="s">
        <v>12</v>
      </c>
      <c r="H15" s="13">
        <f>G10*F15</f>
        <v>0</v>
      </c>
      <c r="I15" s="24" t="s">
        <v>1</v>
      </c>
      <c r="J15" s="143"/>
      <c r="K15" s="24" t="s">
        <v>12</v>
      </c>
      <c r="L15" s="13">
        <f>K10*J15</f>
        <v>0</v>
      </c>
      <c r="M15" s="140" t="s">
        <v>1</v>
      </c>
      <c r="N15" s="24"/>
      <c r="O15" s="24" t="s">
        <v>12</v>
      </c>
      <c r="P15" s="13">
        <f>O10*N15</f>
        <v>0</v>
      </c>
      <c r="Q15" s="24" t="s">
        <v>1</v>
      </c>
      <c r="R15" s="14">
        <f t="shared" si="0"/>
        <v>0</v>
      </c>
      <c r="S15" s="26" t="s">
        <v>1</v>
      </c>
      <c r="T15" s="14">
        <f t="shared" si="1"/>
        <v>0</v>
      </c>
      <c r="U15" s="27" t="s">
        <v>1</v>
      </c>
      <c r="AC15" s="6"/>
    </row>
    <row r="16" spans="1:29" ht="25.5" customHeight="1">
      <c r="A16" s="154"/>
      <c r="B16" s="155" t="s">
        <v>45</v>
      </c>
      <c r="C16" s="138"/>
      <c r="D16" s="14"/>
      <c r="E16" s="21" t="s">
        <v>1</v>
      </c>
      <c r="F16" s="142"/>
      <c r="G16" s="24" t="s">
        <v>12</v>
      </c>
      <c r="H16" s="13">
        <f>F16*G10</f>
        <v>0</v>
      </c>
      <c r="I16" s="24" t="s">
        <v>1</v>
      </c>
      <c r="J16" s="143"/>
      <c r="K16" s="24" t="s">
        <v>12</v>
      </c>
      <c r="L16" s="13">
        <f>J16*K10</f>
        <v>0</v>
      </c>
      <c r="M16" s="140" t="s">
        <v>1</v>
      </c>
      <c r="N16" s="24"/>
      <c r="O16" s="24" t="s">
        <v>12</v>
      </c>
      <c r="P16" s="13">
        <f>N16*O10</f>
        <v>0</v>
      </c>
      <c r="Q16" s="24" t="s">
        <v>1</v>
      </c>
      <c r="R16" s="14">
        <f t="shared" si="0"/>
        <v>0</v>
      </c>
      <c r="S16" s="26" t="s">
        <v>1</v>
      </c>
      <c r="T16" s="14">
        <f t="shared" si="1"/>
        <v>0</v>
      </c>
      <c r="U16" s="27" t="s">
        <v>1</v>
      </c>
      <c r="AC16" s="6"/>
    </row>
    <row r="17" spans="1:29" ht="25.5" customHeight="1" thickBot="1">
      <c r="A17" s="154"/>
      <c r="B17" s="155" t="s">
        <v>45</v>
      </c>
      <c r="C17" s="138"/>
      <c r="D17" s="14"/>
      <c r="E17" s="21" t="s">
        <v>1</v>
      </c>
      <c r="F17" s="142"/>
      <c r="G17" s="24" t="s">
        <v>12</v>
      </c>
      <c r="H17" s="13">
        <f>F17*G10</f>
        <v>0</v>
      </c>
      <c r="I17" s="24" t="s">
        <v>1</v>
      </c>
      <c r="J17" s="143"/>
      <c r="K17" s="24" t="s">
        <v>12</v>
      </c>
      <c r="L17" s="13">
        <f>J17*K10</f>
        <v>0</v>
      </c>
      <c r="M17" s="140" t="s">
        <v>1</v>
      </c>
      <c r="N17" s="24"/>
      <c r="O17" s="24" t="s">
        <v>12</v>
      </c>
      <c r="P17" s="13">
        <f>N17*O10</f>
        <v>0</v>
      </c>
      <c r="Q17" s="24" t="s">
        <v>1</v>
      </c>
      <c r="R17" s="14">
        <f t="shared" si="0"/>
        <v>0</v>
      </c>
      <c r="S17" s="26" t="s">
        <v>1</v>
      </c>
      <c r="T17" s="156">
        <f t="shared" si="1"/>
        <v>0</v>
      </c>
      <c r="U17" s="27" t="s">
        <v>1</v>
      </c>
      <c r="AC17" s="6"/>
    </row>
    <row r="18" spans="1:29" ht="25.5" customHeight="1" thickTop="1" thickBot="1">
      <c r="A18" s="271" t="s">
        <v>60</v>
      </c>
      <c r="B18" s="272"/>
      <c r="C18" s="273"/>
      <c r="D18" s="15">
        <f>COUNT(D11:D17)</f>
        <v>0</v>
      </c>
      <c r="E18" s="17" t="s">
        <v>176</v>
      </c>
      <c r="F18" s="16" t="s">
        <v>176</v>
      </c>
      <c r="G18" s="17"/>
      <c r="H18" s="17"/>
      <c r="I18" s="18" t="s">
        <v>176</v>
      </c>
      <c r="J18" s="16" t="s">
        <v>176</v>
      </c>
      <c r="K18" s="17"/>
      <c r="L18" s="17"/>
      <c r="M18" s="18" t="s">
        <v>176</v>
      </c>
      <c r="N18" s="16" t="s">
        <v>176</v>
      </c>
      <c r="O18" s="17"/>
      <c r="P18" s="17"/>
      <c r="Q18" s="18" t="s">
        <v>176</v>
      </c>
      <c r="R18" s="15"/>
      <c r="S18" s="19"/>
      <c r="T18" s="15">
        <f>AVERAGE(T11:T17)</f>
        <v>0</v>
      </c>
      <c r="U18" s="20"/>
      <c r="AC18" s="6"/>
    </row>
    <row r="19" spans="1:29" s="1" customFormat="1" ht="23.25" customHeight="1" thickBot="1">
      <c r="D19" s="6"/>
      <c r="E19" s="132"/>
      <c r="F19" s="132"/>
      <c r="G19" s="132"/>
      <c r="H19" s="6"/>
      <c r="I19" s="132"/>
      <c r="J19" s="132"/>
      <c r="K19" s="132"/>
      <c r="L19" s="6"/>
      <c r="M19" s="132"/>
      <c r="N19" s="132"/>
      <c r="O19" s="132"/>
      <c r="P19" s="6"/>
      <c r="Q19" s="132"/>
      <c r="R19" s="6"/>
      <c r="S19" s="132"/>
      <c r="T19" s="6"/>
      <c r="U19" s="132"/>
      <c r="V19" s="6"/>
      <c r="W19" s="6"/>
      <c r="X19" s="6"/>
      <c r="Y19" s="6"/>
      <c r="Z19" s="6"/>
      <c r="AA19" s="6"/>
      <c r="AB19" s="6"/>
      <c r="AC19" s="28"/>
    </row>
    <row r="20" spans="1:29" ht="30.75" customHeight="1" thickBot="1">
      <c r="C20" s="262" t="s">
        <v>52</v>
      </c>
      <c r="D20" s="263"/>
      <c r="E20" s="264"/>
      <c r="F20" s="264"/>
      <c r="G20" s="264"/>
      <c r="H20" s="33" t="s">
        <v>1</v>
      </c>
      <c r="I20" s="4"/>
      <c r="J20" s="262" t="s">
        <v>56</v>
      </c>
      <c r="K20" s="263"/>
      <c r="L20" s="263"/>
      <c r="M20" s="263"/>
      <c r="N20" s="265" t="s">
        <v>171</v>
      </c>
      <c r="O20" s="265"/>
      <c r="P20" s="265"/>
      <c r="Q20" s="265"/>
      <c r="R20" s="35" t="s">
        <v>1</v>
      </c>
      <c r="S20" s="4"/>
      <c r="T20" s="5"/>
      <c r="W20" s="28"/>
      <c r="AC20" s="6"/>
    </row>
    <row r="21" spans="1:29" s="1" customFormat="1" ht="23.25" customHeight="1">
      <c r="D21" s="6"/>
      <c r="E21" s="132"/>
      <c r="F21" s="132"/>
      <c r="G21" s="132"/>
      <c r="H21" s="6"/>
      <c r="I21" s="132"/>
      <c r="J21" s="132"/>
      <c r="K21" s="132"/>
      <c r="L21" s="6"/>
      <c r="M21" s="132"/>
      <c r="N21" s="132"/>
      <c r="O21" s="132"/>
      <c r="P21" s="6"/>
      <c r="Q21" s="132"/>
      <c r="R21" s="6"/>
      <c r="S21" s="132"/>
      <c r="T21" s="6"/>
      <c r="U21" s="132"/>
      <c r="V21" s="6"/>
      <c r="W21" s="6"/>
      <c r="X21" s="6"/>
      <c r="Y21" s="6"/>
      <c r="Z21" s="6"/>
      <c r="AA21" s="6"/>
      <c r="AB21" s="6"/>
      <c r="AC21" s="28"/>
    </row>
    <row r="22" spans="1:29" s="1" customFormat="1" ht="23.25" customHeight="1">
      <c r="D22" s="6"/>
      <c r="E22" s="132"/>
      <c r="F22" s="132"/>
      <c r="G22" s="132"/>
      <c r="H22" s="6"/>
      <c r="I22" s="132"/>
      <c r="J22" s="132"/>
      <c r="K22" s="132"/>
      <c r="L22" s="6"/>
      <c r="M22" s="132"/>
      <c r="N22" s="132"/>
      <c r="O22" s="132"/>
      <c r="P22" s="6"/>
      <c r="Q22" s="132"/>
      <c r="R22" s="6"/>
      <c r="S22" s="132"/>
      <c r="T22" s="6"/>
      <c r="U22" s="132"/>
      <c r="V22" s="6"/>
      <c r="W22" s="6"/>
      <c r="X22" s="6"/>
      <c r="Y22" s="6"/>
      <c r="Z22" s="6"/>
      <c r="AA22" s="6"/>
      <c r="AB22" s="6"/>
      <c r="AC22" s="28"/>
    </row>
    <row r="23" spans="1:29" s="1" customFormat="1" ht="23.25" customHeight="1">
      <c r="D23" s="6"/>
      <c r="E23" s="132"/>
      <c r="F23" s="132"/>
      <c r="G23" s="132"/>
      <c r="H23" s="6"/>
      <c r="I23" s="132"/>
      <c r="J23" s="132"/>
      <c r="K23" s="132"/>
      <c r="L23" s="121"/>
      <c r="M23" s="132"/>
      <c r="N23" s="132"/>
      <c r="O23" s="132"/>
      <c r="P23" s="6"/>
      <c r="Q23" s="132"/>
      <c r="R23" s="6"/>
      <c r="S23" s="132"/>
      <c r="T23" s="6"/>
      <c r="U23" s="132"/>
      <c r="V23" s="6"/>
      <c r="W23" s="6"/>
      <c r="X23" s="6"/>
      <c r="Y23" s="6"/>
      <c r="Z23" s="6"/>
      <c r="AA23" s="6"/>
      <c r="AB23" s="6"/>
      <c r="AC23" s="28"/>
    </row>
    <row r="24" spans="1:29" s="1" customFormat="1" ht="23.25" customHeight="1">
      <c r="D24" s="6"/>
      <c r="E24" s="132"/>
      <c r="F24" s="132"/>
      <c r="G24" s="132"/>
      <c r="H24" s="6"/>
      <c r="I24" s="132"/>
      <c r="J24" s="132"/>
      <c r="K24" s="132"/>
      <c r="L24" s="122"/>
      <c r="M24" s="132"/>
      <c r="N24" s="132"/>
      <c r="O24" s="132"/>
      <c r="P24" s="6"/>
      <c r="Q24" s="132"/>
      <c r="R24" s="6"/>
      <c r="S24" s="132"/>
      <c r="T24" s="6"/>
      <c r="U24" s="132"/>
      <c r="V24" s="6"/>
      <c r="W24" s="6"/>
      <c r="X24" s="6"/>
      <c r="Y24" s="6"/>
      <c r="Z24" s="6"/>
      <c r="AA24" s="6"/>
      <c r="AB24" s="6"/>
      <c r="AC24" s="28"/>
    </row>
    <row r="25" spans="1:29" s="1" customFormat="1" ht="23.25" customHeight="1">
      <c r="D25" s="6"/>
      <c r="E25" s="132"/>
      <c r="F25" s="132"/>
      <c r="G25" s="132"/>
      <c r="H25" s="6"/>
      <c r="I25" s="132"/>
      <c r="J25" s="132"/>
      <c r="K25" s="132"/>
      <c r="L25" s="123"/>
      <c r="M25" s="132"/>
      <c r="N25" s="132"/>
      <c r="O25" s="132"/>
      <c r="P25" s="6"/>
      <c r="Q25" s="132"/>
      <c r="R25" s="6"/>
      <c r="S25" s="132"/>
      <c r="T25" s="6"/>
      <c r="U25" s="132"/>
      <c r="V25" s="6"/>
      <c r="W25" s="6"/>
      <c r="X25" s="6"/>
      <c r="Y25" s="6"/>
      <c r="Z25" s="6"/>
      <c r="AA25" s="6"/>
      <c r="AB25" s="6"/>
      <c r="AC25" s="28"/>
    </row>
    <row r="26" spans="1:29" s="1" customFormat="1" ht="23.25" customHeight="1">
      <c r="D26" s="6"/>
      <c r="E26" s="132"/>
      <c r="F26" s="132"/>
      <c r="G26" s="132"/>
      <c r="H26" s="6"/>
      <c r="I26" s="132"/>
      <c r="J26" s="132"/>
      <c r="K26" s="132"/>
      <c r="L26" s="123"/>
      <c r="M26" s="132"/>
      <c r="N26" s="132"/>
      <c r="O26" s="132"/>
      <c r="P26" s="6"/>
      <c r="Q26" s="132"/>
      <c r="R26" s="6"/>
      <c r="S26" s="132"/>
      <c r="T26" s="6"/>
      <c r="U26" s="132"/>
      <c r="V26" s="6"/>
      <c r="W26" s="6"/>
      <c r="X26" s="6"/>
      <c r="Y26" s="6"/>
      <c r="Z26" s="6"/>
      <c r="AA26" s="6"/>
      <c r="AB26" s="6"/>
      <c r="AC26" s="28"/>
    </row>
    <row r="27" spans="1:29" s="1" customFormat="1" ht="23.25" customHeight="1">
      <c r="D27" s="6"/>
      <c r="E27" s="132"/>
      <c r="F27" s="132"/>
      <c r="G27" s="132"/>
      <c r="H27" s="6"/>
      <c r="I27" s="132"/>
      <c r="J27" s="132"/>
      <c r="K27" s="132"/>
      <c r="L27" s="123"/>
      <c r="M27" s="132"/>
      <c r="N27" s="132"/>
      <c r="O27" s="132"/>
      <c r="P27" s="6"/>
      <c r="Q27" s="132"/>
      <c r="R27" s="6"/>
      <c r="S27" s="132"/>
      <c r="T27" s="6"/>
      <c r="U27" s="132"/>
      <c r="V27" s="6"/>
      <c r="W27" s="6"/>
      <c r="X27" s="6"/>
      <c r="Y27" s="6"/>
      <c r="Z27" s="6"/>
      <c r="AA27" s="6"/>
      <c r="AB27" s="6"/>
      <c r="AC27" s="28"/>
    </row>
    <row r="28" spans="1:29" s="1" customFormat="1" ht="23.25" customHeight="1">
      <c r="D28" s="6"/>
      <c r="E28" s="132"/>
      <c r="F28" s="132"/>
      <c r="G28" s="132"/>
      <c r="H28" s="6"/>
      <c r="I28" s="132"/>
      <c r="J28" s="132"/>
      <c r="K28" s="132"/>
      <c r="L28" s="123"/>
      <c r="M28" s="132"/>
      <c r="N28" s="132"/>
      <c r="O28" s="132"/>
      <c r="P28" s="6"/>
      <c r="Q28" s="132"/>
      <c r="R28" s="6"/>
      <c r="S28" s="132"/>
      <c r="T28" s="6"/>
      <c r="U28" s="132"/>
      <c r="V28" s="6"/>
      <c r="W28" s="6"/>
      <c r="X28" s="6"/>
      <c r="Y28" s="6"/>
      <c r="Z28" s="6"/>
      <c r="AA28" s="6"/>
      <c r="AB28" s="6"/>
      <c r="AC28" s="28"/>
    </row>
    <row r="29" spans="1:29" s="1" customFormat="1" ht="23.25" customHeight="1">
      <c r="D29" s="6"/>
      <c r="E29" s="132"/>
      <c r="F29" s="132"/>
      <c r="G29" s="132"/>
      <c r="H29" s="6"/>
      <c r="I29" s="132"/>
      <c r="J29" s="132"/>
      <c r="K29" s="132"/>
      <c r="L29" s="6"/>
      <c r="M29" s="132"/>
      <c r="N29" s="132"/>
      <c r="O29" s="132"/>
      <c r="P29" s="6"/>
      <c r="Q29" s="132"/>
      <c r="R29" s="6"/>
      <c r="S29" s="132"/>
      <c r="T29" s="6"/>
      <c r="U29" s="132"/>
      <c r="V29" s="6"/>
      <c r="W29" s="6"/>
      <c r="X29" s="6"/>
      <c r="Y29" s="6"/>
      <c r="Z29" s="6"/>
      <c r="AA29" s="6"/>
      <c r="AB29" s="6"/>
      <c r="AC29" s="28"/>
    </row>
    <row r="30" spans="1:29" s="1" customFormat="1" ht="23.25" customHeight="1">
      <c r="D30" s="6"/>
      <c r="E30" s="132"/>
      <c r="F30" s="132"/>
      <c r="G30" s="132"/>
      <c r="H30" s="6"/>
      <c r="I30" s="132"/>
      <c r="J30" s="132"/>
      <c r="K30" s="132"/>
      <c r="L30" s="6"/>
      <c r="M30" s="132"/>
      <c r="N30" s="132"/>
      <c r="O30" s="132"/>
      <c r="P30" s="6"/>
      <c r="Q30" s="132"/>
      <c r="R30" s="6"/>
      <c r="S30" s="132"/>
      <c r="T30" s="6"/>
      <c r="U30" s="132"/>
      <c r="V30" s="6"/>
      <c r="W30" s="6"/>
      <c r="X30" s="6"/>
      <c r="Y30" s="6"/>
      <c r="Z30" s="6"/>
      <c r="AA30" s="6"/>
      <c r="AB30" s="6"/>
      <c r="AC30" s="28"/>
    </row>
    <row r="31" spans="1:29" s="1" customFormat="1" ht="23.25" customHeight="1">
      <c r="D31" s="6"/>
      <c r="E31" s="132"/>
      <c r="F31" s="132"/>
      <c r="G31" s="132"/>
      <c r="H31" s="6"/>
      <c r="I31" s="132"/>
      <c r="J31" s="132"/>
      <c r="K31" s="132"/>
      <c r="L31" s="6"/>
      <c r="M31" s="132"/>
      <c r="N31" s="132"/>
      <c r="O31" s="132"/>
      <c r="P31" s="6"/>
      <c r="Q31" s="132"/>
      <c r="R31" s="6"/>
      <c r="S31" s="132"/>
      <c r="T31" s="6"/>
      <c r="U31" s="132"/>
      <c r="V31" s="6"/>
      <c r="W31" s="6"/>
      <c r="X31" s="6"/>
      <c r="Y31" s="6"/>
      <c r="Z31" s="6"/>
      <c r="AA31" s="6"/>
      <c r="AB31" s="6"/>
      <c r="AC31" s="28"/>
    </row>
    <row r="32" spans="1:29" s="1" customFormat="1" ht="23.25" customHeight="1">
      <c r="D32" s="6"/>
      <c r="E32" s="132"/>
      <c r="F32" s="132"/>
      <c r="G32" s="132"/>
      <c r="H32" s="6"/>
      <c r="I32" s="132"/>
      <c r="J32" s="132"/>
      <c r="K32" s="132"/>
      <c r="L32" s="6"/>
      <c r="M32" s="132"/>
      <c r="N32" s="132"/>
      <c r="O32" s="132"/>
      <c r="P32" s="6"/>
      <c r="Q32" s="132"/>
      <c r="R32" s="6"/>
      <c r="S32" s="132"/>
      <c r="T32" s="6"/>
      <c r="U32" s="132"/>
      <c r="V32" s="6"/>
      <c r="W32" s="6"/>
      <c r="X32" s="6"/>
      <c r="Y32" s="6"/>
      <c r="Z32" s="6"/>
      <c r="AA32" s="6"/>
      <c r="AB32" s="6"/>
      <c r="AC32" s="28"/>
    </row>
    <row r="33" spans="4:29" s="1" customFormat="1" ht="23.25" customHeight="1">
      <c r="D33" s="6"/>
      <c r="E33" s="132"/>
      <c r="F33" s="132"/>
      <c r="G33" s="132"/>
      <c r="H33" s="6"/>
      <c r="I33" s="132"/>
      <c r="J33" s="132"/>
      <c r="K33" s="132"/>
      <c r="L33" s="6"/>
      <c r="M33" s="132"/>
      <c r="N33" s="132"/>
      <c r="O33" s="132"/>
      <c r="P33" s="6"/>
      <c r="Q33" s="132"/>
      <c r="R33" s="6"/>
      <c r="S33" s="132"/>
      <c r="T33" s="6"/>
      <c r="U33" s="132"/>
      <c r="V33" s="6"/>
      <c r="W33" s="6"/>
      <c r="X33" s="6"/>
      <c r="Y33" s="6"/>
      <c r="Z33" s="6"/>
      <c r="AA33" s="6"/>
      <c r="AB33" s="6"/>
      <c r="AC33" s="28"/>
    </row>
    <row r="34" spans="4:29" s="1" customFormat="1" ht="23.25" customHeight="1">
      <c r="D34" s="6"/>
      <c r="E34" s="132"/>
      <c r="F34" s="132"/>
      <c r="G34" s="132"/>
      <c r="H34" s="6"/>
      <c r="I34" s="132"/>
      <c r="J34" s="132"/>
      <c r="K34" s="132"/>
      <c r="L34" s="6"/>
      <c r="M34" s="132"/>
      <c r="N34" s="132"/>
      <c r="O34" s="132"/>
      <c r="P34" s="6"/>
      <c r="Q34" s="132"/>
      <c r="R34" s="6"/>
      <c r="S34" s="132"/>
      <c r="T34" s="6"/>
      <c r="U34" s="132"/>
      <c r="V34" s="6"/>
      <c r="W34" s="6"/>
      <c r="X34" s="6"/>
      <c r="Y34" s="6"/>
      <c r="Z34" s="6"/>
      <c r="AA34" s="6"/>
      <c r="AB34" s="6"/>
      <c r="AC34" s="28"/>
    </row>
    <row r="35" spans="4:29" s="1" customFormat="1" ht="23.25" customHeight="1">
      <c r="D35" s="6"/>
      <c r="E35" s="132"/>
      <c r="F35" s="132"/>
      <c r="G35" s="132"/>
      <c r="H35" s="6"/>
      <c r="I35" s="132"/>
      <c r="J35" s="132"/>
      <c r="K35" s="132"/>
      <c r="L35" s="6"/>
      <c r="M35" s="132"/>
      <c r="N35" s="132"/>
      <c r="O35" s="132"/>
      <c r="P35" s="6"/>
      <c r="Q35" s="132"/>
      <c r="R35" s="6"/>
      <c r="S35" s="132"/>
      <c r="T35" s="6"/>
      <c r="U35" s="132"/>
      <c r="V35" s="6"/>
      <c r="W35" s="6"/>
      <c r="X35" s="6"/>
      <c r="Y35" s="6"/>
      <c r="Z35" s="6"/>
      <c r="AA35" s="6"/>
      <c r="AB35" s="6"/>
      <c r="AC35" s="28"/>
    </row>
    <row r="36" spans="4:29" s="1" customFormat="1" ht="23.25" customHeight="1">
      <c r="D36" s="6"/>
      <c r="E36" s="132"/>
      <c r="F36" s="132"/>
      <c r="G36" s="132"/>
      <c r="H36" s="6"/>
      <c r="I36" s="132"/>
      <c r="J36" s="132"/>
      <c r="K36" s="132"/>
      <c r="L36" s="6"/>
      <c r="M36" s="132"/>
      <c r="N36" s="132"/>
      <c r="O36" s="132"/>
      <c r="P36" s="6"/>
      <c r="Q36" s="132"/>
      <c r="R36" s="6"/>
      <c r="S36" s="132"/>
      <c r="T36" s="6"/>
      <c r="U36" s="132"/>
      <c r="V36" s="6"/>
      <c r="W36" s="6"/>
      <c r="X36" s="6"/>
      <c r="Y36" s="6"/>
      <c r="Z36" s="6"/>
      <c r="AA36" s="6"/>
      <c r="AB36" s="6"/>
      <c r="AC36" s="28"/>
    </row>
    <row r="37" spans="4:29" s="1" customFormat="1" ht="23.25" customHeight="1">
      <c r="D37" s="6"/>
      <c r="E37" s="132"/>
      <c r="F37" s="132"/>
      <c r="G37" s="132"/>
      <c r="H37" s="6"/>
      <c r="I37" s="132"/>
      <c r="J37" s="132"/>
      <c r="K37" s="132"/>
      <c r="L37" s="6"/>
      <c r="M37" s="132"/>
      <c r="N37" s="132"/>
      <c r="O37" s="132"/>
      <c r="P37" s="6"/>
      <c r="Q37" s="132"/>
      <c r="R37" s="6"/>
      <c r="S37" s="132"/>
      <c r="T37" s="6"/>
      <c r="U37" s="132"/>
      <c r="V37" s="6"/>
      <c r="W37" s="6"/>
      <c r="X37" s="6"/>
      <c r="Y37" s="6"/>
      <c r="Z37" s="6"/>
      <c r="AA37" s="6"/>
      <c r="AB37" s="6"/>
      <c r="AC37" s="28"/>
    </row>
    <row r="38" spans="4:29" s="1" customFormat="1" ht="23.25" customHeight="1">
      <c r="D38" s="6"/>
      <c r="E38" s="132"/>
      <c r="F38" s="132"/>
      <c r="G38" s="132"/>
      <c r="H38" s="6"/>
      <c r="I38" s="132"/>
      <c r="J38" s="132"/>
      <c r="K38" s="132"/>
      <c r="L38" s="6"/>
      <c r="M38" s="132"/>
      <c r="N38" s="132"/>
      <c r="O38" s="132"/>
      <c r="P38" s="6"/>
      <c r="Q38" s="132"/>
      <c r="R38" s="6"/>
      <c r="S38" s="132"/>
      <c r="T38" s="6"/>
      <c r="U38" s="132"/>
      <c r="V38" s="6"/>
      <c r="W38" s="6"/>
      <c r="X38" s="6"/>
      <c r="Y38" s="6"/>
      <c r="Z38" s="6"/>
      <c r="AA38" s="6"/>
      <c r="AB38" s="6"/>
      <c r="AC38" s="28"/>
    </row>
    <row r="39" spans="4:29" s="1" customFormat="1" ht="23.25" customHeight="1">
      <c r="D39" s="6"/>
      <c r="E39" s="132"/>
      <c r="F39" s="132"/>
      <c r="G39" s="132"/>
      <c r="H39" s="6"/>
      <c r="I39" s="132"/>
      <c r="J39" s="132"/>
      <c r="K39" s="132"/>
      <c r="L39" s="6"/>
      <c r="M39" s="132"/>
      <c r="N39" s="132"/>
      <c r="O39" s="132"/>
      <c r="P39" s="6"/>
      <c r="Q39" s="132"/>
      <c r="R39" s="6"/>
      <c r="S39" s="132"/>
      <c r="T39" s="6"/>
      <c r="U39" s="132"/>
      <c r="V39" s="6"/>
      <c r="W39" s="6"/>
      <c r="X39" s="6"/>
      <c r="Y39" s="6"/>
      <c r="Z39" s="6"/>
      <c r="AA39" s="6"/>
      <c r="AB39" s="6"/>
      <c r="AC39" s="28"/>
    </row>
    <row r="40" spans="4:29" s="1" customFormat="1" ht="23.25" customHeight="1">
      <c r="D40" s="6"/>
      <c r="E40" s="132"/>
      <c r="F40" s="132"/>
      <c r="G40" s="132"/>
      <c r="H40" s="6"/>
      <c r="I40" s="132"/>
      <c r="J40" s="132"/>
      <c r="K40" s="132"/>
      <c r="L40" s="6"/>
      <c r="M40" s="132"/>
      <c r="N40" s="132"/>
      <c r="O40" s="132"/>
      <c r="P40" s="6"/>
      <c r="Q40" s="132"/>
      <c r="R40" s="6"/>
      <c r="S40" s="132"/>
      <c r="T40" s="6"/>
      <c r="U40" s="132"/>
      <c r="V40" s="6"/>
      <c r="W40" s="6"/>
      <c r="X40" s="6"/>
      <c r="Y40" s="6"/>
      <c r="Z40" s="6"/>
      <c r="AA40" s="6"/>
      <c r="AB40" s="6"/>
      <c r="AC40" s="28"/>
    </row>
    <row r="41" spans="4:29" s="1" customFormat="1" ht="23.25" customHeight="1">
      <c r="D41" s="6"/>
      <c r="E41" s="132"/>
      <c r="F41" s="132"/>
      <c r="G41" s="132"/>
      <c r="H41" s="6"/>
      <c r="I41" s="132"/>
      <c r="J41" s="132"/>
      <c r="K41" s="132"/>
      <c r="L41" s="6"/>
      <c r="M41" s="132"/>
      <c r="N41" s="132"/>
      <c r="O41" s="132"/>
      <c r="P41" s="6"/>
      <c r="Q41" s="132"/>
      <c r="R41" s="6"/>
      <c r="S41" s="132"/>
      <c r="T41" s="6"/>
      <c r="U41" s="132"/>
      <c r="V41" s="6"/>
      <c r="W41" s="6"/>
      <c r="X41" s="6"/>
      <c r="Y41" s="6"/>
      <c r="Z41" s="6"/>
      <c r="AA41" s="6"/>
      <c r="AB41" s="6"/>
      <c r="AC41" s="28"/>
    </row>
    <row r="42" spans="4:29" s="1" customFormat="1" ht="23.25" customHeight="1">
      <c r="D42" s="6"/>
      <c r="E42" s="132"/>
      <c r="F42" s="132"/>
      <c r="G42" s="132"/>
      <c r="H42" s="6"/>
      <c r="I42" s="132"/>
      <c r="J42" s="132"/>
      <c r="K42" s="132"/>
      <c r="L42" s="6"/>
      <c r="M42" s="132"/>
      <c r="N42" s="132"/>
      <c r="O42" s="132"/>
      <c r="P42" s="6"/>
      <c r="Q42" s="132"/>
      <c r="R42" s="6"/>
      <c r="S42" s="132"/>
      <c r="T42" s="6"/>
      <c r="U42" s="132"/>
      <c r="V42" s="6"/>
      <c r="W42" s="6"/>
      <c r="X42" s="6"/>
      <c r="Y42" s="6"/>
      <c r="Z42" s="6"/>
      <c r="AA42" s="6"/>
      <c r="AB42" s="6"/>
      <c r="AC42" s="28"/>
    </row>
    <row r="43" spans="4:29" s="1" customFormat="1" ht="23.25" customHeight="1">
      <c r="D43" s="6"/>
      <c r="E43" s="132"/>
      <c r="F43" s="132"/>
      <c r="G43" s="132"/>
      <c r="H43" s="6"/>
      <c r="I43" s="132"/>
      <c r="J43" s="132"/>
      <c r="K43" s="132"/>
      <c r="L43" s="6"/>
      <c r="M43" s="132"/>
      <c r="N43" s="132"/>
      <c r="O43" s="132"/>
      <c r="P43" s="6"/>
      <c r="Q43" s="132"/>
      <c r="R43" s="6"/>
      <c r="S43" s="132"/>
      <c r="T43" s="6"/>
      <c r="U43" s="132"/>
      <c r="V43" s="6"/>
      <c r="W43" s="6"/>
      <c r="X43" s="6"/>
      <c r="Y43" s="6"/>
      <c r="Z43" s="6"/>
      <c r="AA43" s="6"/>
      <c r="AB43" s="6"/>
      <c r="AC43" s="28"/>
    </row>
    <row r="44" spans="4:29" s="1" customFormat="1" ht="23.25" customHeight="1">
      <c r="D44" s="6"/>
      <c r="E44" s="132"/>
      <c r="F44" s="132"/>
      <c r="G44" s="132"/>
      <c r="H44" s="6"/>
      <c r="I44" s="132"/>
      <c r="J44" s="132"/>
      <c r="K44" s="132"/>
      <c r="L44" s="6"/>
      <c r="M44" s="132"/>
      <c r="N44" s="132"/>
      <c r="O44" s="132"/>
      <c r="P44" s="6"/>
      <c r="Q44" s="132"/>
      <c r="R44" s="6"/>
      <c r="S44" s="132"/>
      <c r="T44" s="6"/>
      <c r="U44" s="132"/>
      <c r="V44" s="6"/>
      <c r="W44" s="6"/>
      <c r="X44" s="6"/>
      <c r="Y44" s="6"/>
      <c r="Z44" s="6"/>
      <c r="AA44" s="6"/>
      <c r="AB44" s="6"/>
      <c r="AC44" s="28"/>
    </row>
    <row r="45" spans="4:29" s="1" customFormat="1" ht="23.25" customHeight="1">
      <c r="D45" s="6"/>
      <c r="E45" s="132"/>
      <c r="F45" s="132"/>
      <c r="G45" s="132"/>
      <c r="H45" s="6"/>
      <c r="I45" s="132"/>
      <c r="J45" s="132"/>
      <c r="K45" s="132"/>
      <c r="L45" s="6"/>
      <c r="M45" s="132"/>
      <c r="N45" s="132"/>
      <c r="O45" s="132"/>
      <c r="P45" s="6"/>
      <c r="Q45" s="132"/>
      <c r="R45" s="6"/>
      <c r="S45" s="132"/>
      <c r="T45" s="6"/>
      <c r="U45" s="132"/>
      <c r="V45" s="6"/>
      <c r="W45" s="6"/>
      <c r="X45" s="6"/>
      <c r="Y45" s="6"/>
      <c r="Z45" s="6"/>
      <c r="AA45" s="6"/>
      <c r="AB45" s="6"/>
      <c r="AC45" s="28"/>
    </row>
    <row r="46" spans="4:29" s="1" customFormat="1" ht="23.25" customHeight="1">
      <c r="D46" s="6"/>
      <c r="E46" s="132"/>
      <c r="F46" s="132"/>
      <c r="G46" s="132"/>
      <c r="H46" s="6"/>
      <c r="I46" s="132"/>
      <c r="J46" s="132"/>
      <c r="K46" s="132"/>
      <c r="L46" s="6"/>
      <c r="M46" s="132"/>
      <c r="N46" s="132"/>
      <c r="O46" s="132"/>
      <c r="P46" s="6"/>
      <c r="Q46" s="132"/>
      <c r="R46" s="6"/>
      <c r="S46" s="132"/>
      <c r="T46" s="6"/>
      <c r="U46" s="132"/>
      <c r="V46" s="6"/>
      <c r="W46" s="6"/>
      <c r="X46" s="6"/>
      <c r="Y46" s="6"/>
      <c r="Z46" s="6"/>
      <c r="AA46" s="6"/>
      <c r="AB46" s="6"/>
      <c r="AC46" s="28"/>
    </row>
    <row r="47" spans="4:29" s="1" customFormat="1" ht="23.25" customHeight="1">
      <c r="D47" s="6"/>
      <c r="E47" s="132"/>
      <c r="F47" s="132"/>
      <c r="G47" s="132"/>
      <c r="H47" s="6"/>
      <c r="I47" s="132"/>
      <c r="J47" s="132"/>
      <c r="K47" s="132"/>
      <c r="L47" s="6"/>
      <c r="M47" s="132"/>
      <c r="N47" s="132"/>
      <c r="O47" s="132"/>
      <c r="P47" s="6"/>
      <c r="Q47" s="132"/>
      <c r="R47" s="6"/>
      <c r="S47" s="132"/>
      <c r="T47" s="6"/>
      <c r="U47" s="132"/>
      <c r="V47" s="6"/>
      <c r="W47" s="6"/>
      <c r="X47" s="6"/>
      <c r="Y47" s="6"/>
      <c r="Z47" s="6"/>
      <c r="AA47" s="6"/>
      <c r="AB47" s="6"/>
      <c r="AC47" s="28"/>
    </row>
    <row r="48" spans="4:29" s="1" customFormat="1" ht="23.25" customHeight="1">
      <c r="D48" s="6"/>
      <c r="E48" s="132"/>
      <c r="F48" s="132"/>
      <c r="G48" s="132"/>
      <c r="H48" s="6"/>
      <c r="I48" s="132"/>
      <c r="J48" s="132"/>
      <c r="K48" s="132"/>
      <c r="L48" s="6"/>
      <c r="M48" s="132"/>
      <c r="N48" s="132"/>
      <c r="O48" s="132"/>
      <c r="P48" s="6"/>
      <c r="Q48" s="132"/>
      <c r="R48" s="6"/>
      <c r="S48" s="132"/>
      <c r="T48" s="6"/>
      <c r="U48" s="132"/>
      <c r="V48" s="6"/>
      <c r="W48" s="6"/>
      <c r="X48" s="6"/>
      <c r="Y48" s="6"/>
      <c r="Z48" s="6"/>
      <c r="AA48" s="6"/>
      <c r="AB48" s="6"/>
      <c r="AC48" s="28"/>
    </row>
    <row r="49" spans="4:29" s="1" customFormat="1" ht="23.25" customHeight="1">
      <c r="D49" s="6"/>
      <c r="E49" s="132"/>
      <c r="F49" s="132"/>
      <c r="G49" s="132"/>
      <c r="H49" s="6"/>
      <c r="I49" s="132"/>
      <c r="J49" s="132"/>
      <c r="K49" s="132"/>
      <c r="L49" s="6"/>
      <c r="M49" s="132"/>
      <c r="N49" s="132"/>
      <c r="O49" s="132"/>
      <c r="P49" s="6"/>
      <c r="Q49" s="132"/>
      <c r="R49" s="6"/>
      <c r="S49" s="132"/>
      <c r="T49" s="6"/>
      <c r="U49" s="132"/>
      <c r="V49" s="6"/>
      <c r="W49" s="6"/>
      <c r="X49" s="6"/>
      <c r="Y49" s="6"/>
      <c r="Z49" s="6"/>
      <c r="AA49" s="6"/>
      <c r="AB49" s="6"/>
      <c r="AC49" s="28"/>
    </row>
    <row r="50" spans="4:29" s="1" customFormat="1" ht="23.25" customHeight="1">
      <c r="D50" s="6"/>
      <c r="E50" s="132"/>
      <c r="F50" s="132"/>
      <c r="G50" s="132"/>
      <c r="H50" s="6"/>
      <c r="I50" s="132"/>
      <c r="J50" s="132"/>
      <c r="K50" s="132"/>
      <c r="L50" s="6"/>
      <c r="M50" s="132"/>
      <c r="N50" s="132"/>
      <c r="O50" s="132"/>
      <c r="P50" s="6"/>
      <c r="Q50" s="132"/>
      <c r="R50" s="6"/>
      <c r="S50" s="132"/>
      <c r="T50" s="6"/>
      <c r="U50" s="132"/>
      <c r="V50" s="6"/>
      <c r="W50" s="6"/>
      <c r="X50" s="6"/>
      <c r="Y50" s="6"/>
      <c r="Z50" s="6"/>
      <c r="AA50" s="6"/>
      <c r="AB50" s="6"/>
      <c r="AC50" s="28"/>
    </row>
    <row r="51" spans="4:29" s="1" customFormat="1" ht="23.25" customHeight="1">
      <c r="D51" s="6"/>
      <c r="E51" s="132"/>
      <c r="F51" s="132"/>
      <c r="G51" s="132"/>
      <c r="H51" s="6"/>
      <c r="I51" s="132"/>
      <c r="J51" s="132"/>
      <c r="K51" s="132"/>
      <c r="L51" s="6"/>
      <c r="M51" s="132"/>
      <c r="N51" s="132"/>
      <c r="O51" s="132"/>
      <c r="P51" s="6"/>
      <c r="Q51" s="132"/>
      <c r="R51" s="6"/>
      <c r="S51" s="132"/>
      <c r="T51" s="6"/>
      <c r="U51" s="132"/>
      <c r="V51" s="6"/>
      <c r="W51" s="6"/>
      <c r="X51" s="6"/>
      <c r="Y51" s="6"/>
      <c r="Z51" s="6"/>
      <c r="AA51" s="6"/>
      <c r="AB51" s="6"/>
      <c r="AC51" s="28"/>
    </row>
    <row r="52" spans="4:29" s="1" customFormat="1" ht="23.25" customHeight="1">
      <c r="D52" s="6"/>
      <c r="E52" s="132"/>
      <c r="F52" s="132"/>
      <c r="G52" s="132"/>
      <c r="H52" s="6"/>
      <c r="I52" s="132"/>
      <c r="J52" s="132"/>
      <c r="K52" s="132"/>
      <c r="L52" s="6"/>
      <c r="M52" s="132"/>
      <c r="N52" s="132"/>
      <c r="O52" s="132"/>
      <c r="P52" s="6"/>
      <c r="Q52" s="132"/>
      <c r="R52" s="6"/>
      <c r="S52" s="132"/>
      <c r="T52" s="6"/>
      <c r="U52" s="132"/>
      <c r="V52" s="6"/>
      <c r="W52" s="6"/>
      <c r="X52" s="6"/>
      <c r="Y52" s="6"/>
      <c r="Z52" s="6"/>
      <c r="AA52" s="6"/>
      <c r="AB52" s="6"/>
      <c r="AC52" s="28"/>
    </row>
    <row r="53" spans="4:29" s="1" customFormat="1" ht="23.25" customHeight="1">
      <c r="D53" s="6"/>
      <c r="E53" s="132"/>
      <c r="F53" s="132"/>
      <c r="G53" s="132"/>
      <c r="H53" s="6"/>
      <c r="I53" s="132"/>
      <c r="J53" s="132"/>
      <c r="K53" s="132"/>
      <c r="L53" s="6"/>
      <c r="M53" s="132"/>
      <c r="N53" s="132"/>
      <c r="O53" s="132"/>
      <c r="P53" s="6"/>
      <c r="Q53" s="132"/>
      <c r="R53" s="6"/>
      <c r="S53" s="132"/>
      <c r="T53" s="6"/>
      <c r="U53" s="132"/>
      <c r="V53" s="6"/>
      <c r="W53" s="6"/>
      <c r="X53" s="6"/>
      <c r="Y53" s="6"/>
      <c r="Z53" s="6"/>
      <c r="AA53" s="6"/>
      <c r="AB53" s="6"/>
      <c r="AC53" s="28"/>
    </row>
    <row r="54" spans="4:29" s="1" customFormat="1" ht="23.25" customHeight="1">
      <c r="D54" s="6"/>
      <c r="E54" s="132"/>
      <c r="F54" s="132"/>
      <c r="G54" s="132"/>
      <c r="H54" s="6"/>
      <c r="I54" s="132"/>
      <c r="J54" s="132"/>
      <c r="K54" s="132"/>
      <c r="L54" s="6"/>
      <c r="M54" s="132"/>
      <c r="N54" s="132"/>
      <c r="O54" s="132"/>
      <c r="P54" s="6"/>
      <c r="Q54" s="132"/>
      <c r="R54" s="6"/>
      <c r="S54" s="132"/>
      <c r="T54" s="6"/>
      <c r="U54" s="132"/>
      <c r="V54" s="6"/>
      <c r="W54" s="6"/>
      <c r="X54" s="6"/>
      <c r="Y54" s="6"/>
      <c r="Z54" s="6"/>
      <c r="AA54" s="6"/>
      <c r="AB54" s="6"/>
      <c r="AC54" s="28"/>
    </row>
    <row r="55" spans="4:29" s="1" customFormat="1" ht="23.25" customHeight="1">
      <c r="D55" s="6"/>
      <c r="E55" s="132"/>
      <c r="F55" s="132"/>
      <c r="G55" s="132"/>
      <c r="H55" s="6"/>
      <c r="I55" s="132"/>
      <c r="J55" s="132"/>
      <c r="K55" s="132"/>
      <c r="L55" s="6"/>
      <c r="M55" s="132"/>
      <c r="N55" s="132"/>
      <c r="O55" s="132"/>
      <c r="P55" s="6"/>
      <c r="Q55" s="132"/>
      <c r="R55" s="6"/>
      <c r="S55" s="132"/>
      <c r="T55" s="6"/>
      <c r="U55" s="132"/>
      <c r="V55" s="6"/>
      <c r="W55" s="6"/>
      <c r="X55" s="6"/>
      <c r="Y55" s="6"/>
      <c r="Z55" s="6"/>
      <c r="AA55" s="6"/>
      <c r="AB55" s="6"/>
      <c r="AC55" s="28"/>
    </row>
    <row r="56" spans="4:29" s="1" customFormat="1" ht="23.25" customHeight="1">
      <c r="D56" s="6"/>
      <c r="E56" s="132"/>
      <c r="F56" s="132"/>
      <c r="G56" s="132"/>
      <c r="H56" s="6"/>
      <c r="I56" s="132"/>
      <c r="J56" s="132"/>
      <c r="K56" s="132"/>
      <c r="L56" s="6"/>
      <c r="M56" s="132"/>
      <c r="N56" s="132"/>
      <c r="O56" s="132"/>
      <c r="P56" s="6"/>
      <c r="Q56" s="132"/>
      <c r="R56" s="6"/>
      <c r="S56" s="132"/>
      <c r="T56" s="6"/>
      <c r="U56" s="132"/>
      <c r="V56" s="6"/>
      <c r="W56" s="6"/>
      <c r="X56" s="6"/>
      <c r="Y56" s="6"/>
      <c r="Z56" s="6"/>
      <c r="AA56" s="6"/>
      <c r="AB56" s="6"/>
      <c r="AC56" s="28"/>
    </row>
    <row r="57" spans="4:29" s="1" customFormat="1" ht="23.25" customHeight="1">
      <c r="D57" s="6"/>
      <c r="E57" s="132"/>
      <c r="F57" s="132"/>
      <c r="G57" s="132"/>
      <c r="H57" s="6"/>
      <c r="I57" s="132"/>
      <c r="J57" s="132"/>
      <c r="K57" s="132"/>
      <c r="L57" s="6"/>
      <c r="M57" s="132"/>
      <c r="N57" s="132"/>
      <c r="O57" s="132"/>
      <c r="P57" s="6"/>
      <c r="Q57" s="132"/>
      <c r="R57" s="6"/>
      <c r="S57" s="132"/>
      <c r="T57" s="6"/>
      <c r="U57" s="132"/>
      <c r="V57" s="6"/>
      <c r="W57" s="6"/>
      <c r="X57" s="6"/>
      <c r="Y57" s="6"/>
      <c r="Z57" s="6"/>
      <c r="AA57" s="6"/>
      <c r="AB57" s="6"/>
      <c r="AC57" s="28"/>
    </row>
    <row r="58" spans="4:29" s="1" customFormat="1" ht="23.25" customHeight="1">
      <c r="D58" s="6"/>
      <c r="E58" s="132"/>
      <c r="F58" s="132"/>
      <c r="G58" s="132"/>
      <c r="H58" s="6"/>
      <c r="I58" s="132"/>
      <c r="J58" s="132"/>
      <c r="K58" s="132"/>
      <c r="L58" s="6"/>
      <c r="M58" s="132"/>
      <c r="N58" s="132"/>
      <c r="O58" s="132"/>
      <c r="P58" s="6"/>
      <c r="Q58" s="132"/>
      <c r="R58" s="6"/>
      <c r="S58" s="132"/>
      <c r="T58" s="6"/>
      <c r="U58" s="132"/>
      <c r="V58" s="6"/>
      <c r="W58" s="6"/>
      <c r="X58" s="6"/>
      <c r="Y58" s="6"/>
      <c r="Z58" s="6"/>
      <c r="AA58" s="6"/>
      <c r="AB58" s="6"/>
      <c r="AC58" s="28"/>
    </row>
    <row r="59" spans="4:29" s="1" customFormat="1" ht="23.25" customHeight="1">
      <c r="D59" s="6"/>
      <c r="E59" s="132"/>
      <c r="F59" s="132"/>
      <c r="G59" s="132"/>
      <c r="H59" s="6"/>
      <c r="I59" s="132"/>
      <c r="J59" s="132"/>
      <c r="K59" s="132"/>
      <c r="L59" s="6"/>
      <c r="M59" s="132"/>
      <c r="N59" s="132"/>
      <c r="O59" s="132"/>
      <c r="P59" s="6"/>
      <c r="Q59" s="132"/>
      <c r="R59" s="6"/>
      <c r="S59" s="132"/>
      <c r="T59" s="6"/>
      <c r="U59" s="132"/>
      <c r="V59" s="6"/>
      <c r="W59" s="6"/>
      <c r="X59" s="6"/>
      <c r="Y59" s="6"/>
      <c r="Z59" s="6"/>
      <c r="AA59" s="6"/>
      <c r="AB59" s="6"/>
      <c r="AC59" s="28"/>
    </row>
    <row r="60" spans="4:29" s="1" customFormat="1" ht="23.25" customHeight="1">
      <c r="D60" s="6"/>
      <c r="E60" s="132"/>
      <c r="F60" s="132"/>
      <c r="G60" s="132"/>
      <c r="H60" s="6"/>
      <c r="I60" s="132"/>
      <c r="J60" s="132"/>
      <c r="K60" s="132"/>
      <c r="L60" s="6"/>
      <c r="M60" s="132"/>
      <c r="N60" s="132"/>
      <c r="O60" s="132"/>
      <c r="P60" s="6"/>
      <c r="Q60" s="132"/>
      <c r="R60" s="6"/>
      <c r="S60" s="132"/>
      <c r="T60" s="6"/>
      <c r="U60" s="132"/>
      <c r="V60" s="6"/>
      <c r="W60" s="6"/>
      <c r="X60" s="6"/>
      <c r="Y60" s="6"/>
      <c r="Z60" s="6"/>
      <c r="AA60" s="6"/>
      <c r="AB60" s="6"/>
      <c r="AC60" s="28"/>
    </row>
    <row r="61" spans="4:29" s="1" customFormat="1" ht="23.25" customHeight="1">
      <c r="D61" s="6"/>
      <c r="E61" s="132"/>
      <c r="F61" s="132"/>
      <c r="G61" s="132"/>
      <c r="H61" s="6"/>
      <c r="I61" s="132"/>
      <c r="J61" s="132"/>
      <c r="K61" s="132"/>
      <c r="L61" s="6"/>
      <c r="M61" s="132"/>
      <c r="N61" s="132"/>
      <c r="O61" s="132"/>
      <c r="P61" s="6"/>
      <c r="Q61" s="132"/>
      <c r="R61" s="6"/>
      <c r="S61" s="132"/>
      <c r="T61" s="6"/>
      <c r="U61" s="132"/>
      <c r="V61" s="6"/>
      <c r="W61" s="6"/>
      <c r="X61" s="6"/>
      <c r="Y61" s="6"/>
      <c r="Z61" s="6"/>
      <c r="AA61" s="6"/>
      <c r="AB61" s="6"/>
      <c r="AC61" s="28"/>
    </row>
    <row r="62" spans="4:29" s="1" customFormat="1" ht="23.25" customHeight="1">
      <c r="D62" s="6"/>
      <c r="E62" s="132"/>
      <c r="F62" s="132"/>
      <c r="G62" s="132"/>
      <c r="H62" s="6"/>
      <c r="I62" s="132"/>
      <c r="J62" s="132"/>
      <c r="K62" s="132"/>
      <c r="L62" s="6"/>
      <c r="M62" s="132"/>
      <c r="N62" s="132"/>
      <c r="O62" s="132"/>
      <c r="P62" s="6"/>
      <c r="Q62" s="132"/>
      <c r="R62" s="6"/>
      <c r="S62" s="132"/>
      <c r="T62" s="6"/>
      <c r="U62" s="132"/>
      <c r="V62" s="6"/>
      <c r="W62" s="6"/>
      <c r="X62" s="6"/>
      <c r="Y62" s="6"/>
      <c r="Z62" s="6"/>
      <c r="AA62" s="6"/>
      <c r="AB62" s="6"/>
      <c r="AC62" s="28"/>
    </row>
    <row r="63" spans="4:29" s="1" customFormat="1" ht="23.25" customHeight="1">
      <c r="D63" s="6"/>
      <c r="E63" s="132"/>
      <c r="F63" s="132"/>
      <c r="G63" s="132"/>
      <c r="H63" s="6"/>
      <c r="I63" s="132"/>
      <c r="J63" s="132"/>
      <c r="K63" s="132"/>
      <c r="L63" s="6"/>
      <c r="M63" s="132"/>
      <c r="N63" s="132"/>
      <c r="O63" s="132"/>
      <c r="P63" s="6"/>
      <c r="Q63" s="132"/>
      <c r="R63" s="6"/>
      <c r="S63" s="132"/>
      <c r="T63" s="6"/>
      <c r="U63" s="132"/>
      <c r="V63" s="6"/>
      <c r="W63" s="6"/>
      <c r="X63" s="6"/>
      <c r="Y63" s="6"/>
      <c r="Z63" s="6"/>
      <c r="AA63" s="6"/>
      <c r="AB63" s="6"/>
      <c r="AC63" s="28"/>
    </row>
    <row r="64" spans="4:29" s="1" customFormat="1" ht="23.25" customHeight="1">
      <c r="D64" s="6"/>
      <c r="E64" s="132"/>
      <c r="F64" s="132"/>
      <c r="G64" s="132"/>
      <c r="H64" s="6"/>
      <c r="I64" s="132"/>
      <c r="J64" s="132"/>
      <c r="K64" s="132"/>
      <c r="L64" s="6"/>
      <c r="M64" s="132"/>
      <c r="N64" s="132"/>
      <c r="O64" s="132"/>
      <c r="P64" s="6"/>
      <c r="Q64" s="132"/>
      <c r="R64" s="6"/>
      <c r="S64" s="132"/>
      <c r="T64" s="6"/>
      <c r="U64" s="132"/>
      <c r="V64" s="6"/>
      <c r="W64" s="6"/>
      <c r="X64" s="6"/>
      <c r="Y64" s="6"/>
      <c r="Z64" s="6"/>
      <c r="AA64" s="6"/>
      <c r="AB64" s="6"/>
      <c r="AC64" s="28"/>
    </row>
    <row r="65" spans="4:29" s="1" customFormat="1" ht="23.25" customHeight="1">
      <c r="D65" s="6"/>
      <c r="E65" s="132"/>
      <c r="F65" s="132"/>
      <c r="G65" s="132"/>
      <c r="H65" s="6"/>
      <c r="I65" s="132"/>
      <c r="J65" s="132"/>
      <c r="K65" s="132"/>
      <c r="L65" s="6"/>
      <c r="M65" s="132"/>
      <c r="N65" s="132"/>
      <c r="O65" s="132"/>
      <c r="P65" s="6"/>
      <c r="Q65" s="132"/>
      <c r="R65" s="6"/>
      <c r="S65" s="132"/>
      <c r="T65" s="6"/>
      <c r="U65" s="132"/>
      <c r="V65" s="6"/>
      <c r="W65" s="6"/>
      <c r="X65" s="6"/>
      <c r="Y65" s="6"/>
      <c r="Z65" s="6"/>
      <c r="AA65" s="6"/>
      <c r="AB65" s="6"/>
      <c r="AC65" s="28"/>
    </row>
    <row r="66" spans="4:29" s="1" customFormat="1" ht="23.25" customHeight="1">
      <c r="D66" s="6"/>
      <c r="E66" s="132"/>
      <c r="F66" s="132"/>
      <c r="G66" s="132"/>
      <c r="H66" s="6"/>
      <c r="I66" s="132"/>
      <c r="J66" s="132"/>
      <c r="K66" s="132"/>
      <c r="L66" s="6"/>
      <c r="M66" s="132"/>
      <c r="N66" s="132"/>
      <c r="O66" s="132"/>
      <c r="P66" s="6"/>
      <c r="Q66" s="132"/>
      <c r="R66" s="6"/>
      <c r="S66" s="132"/>
      <c r="T66" s="6"/>
      <c r="U66" s="132"/>
      <c r="V66" s="6"/>
      <c r="W66" s="6"/>
      <c r="X66" s="6"/>
      <c r="Y66" s="6"/>
      <c r="Z66" s="6"/>
      <c r="AA66" s="6"/>
      <c r="AB66" s="6"/>
      <c r="AC66" s="28"/>
    </row>
    <row r="67" spans="4:29" s="1" customFormat="1" ht="23.25" customHeight="1">
      <c r="D67" s="6"/>
      <c r="E67" s="132"/>
      <c r="F67" s="132"/>
      <c r="G67" s="132"/>
      <c r="H67" s="6"/>
      <c r="I67" s="132"/>
      <c r="J67" s="132"/>
      <c r="K67" s="132"/>
      <c r="L67" s="6"/>
      <c r="M67" s="132"/>
      <c r="N67" s="132"/>
      <c r="O67" s="132"/>
      <c r="P67" s="6"/>
      <c r="Q67" s="132"/>
      <c r="R67" s="6"/>
      <c r="S67" s="132"/>
      <c r="T67" s="6"/>
      <c r="U67" s="132"/>
      <c r="V67" s="6"/>
      <c r="W67" s="6"/>
      <c r="X67" s="6"/>
      <c r="Y67" s="6"/>
      <c r="Z67" s="6"/>
      <c r="AA67" s="6"/>
      <c r="AB67" s="6"/>
      <c r="AC67" s="28"/>
    </row>
    <row r="68" spans="4:29" s="1" customFormat="1" ht="23.25" customHeight="1">
      <c r="D68" s="6"/>
      <c r="E68" s="132"/>
      <c r="F68" s="132"/>
      <c r="G68" s="132"/>
      <c r="H68" s="6"/>
      <c r="I68" s="132"/>
      <c r="J68" s="132"/>
      <c r="K68" s="132"/>
      <c r="L68" s="6"/>
      <c r="M68" s="132"/>
      <c r="N68" s="132"/>
      <c r="O68" s="132"/>
      <c r="P68" s="6"/>
      <c r="Q68" s="132"/>
      <c r="R68" s="6"/>
      <c r="S68" s="132"/>
      <c r="T68" s="6"/>
      <c r="U68" s="132"/>
      <c r="V68" s="6"/>
      <c r="W68" s="6"/>
      <c r="X68" s="6"/>
      <c r="Y68" s="6"/>
      <c r="Z68" s="6"/>
      <c r="AA68" s="6"/>
      <c r="AB68" s="6"/>
      <c r="AC68" s="28"/>
    </row>
    <row r="69" spans="4:29" s="1" customFormat="1" ht="23.25" customHeight="1">
      <c r="D69" s="6"/>
      <c r="E69" s="132"/>
      <c r="F69" s="132"/>
      <c r="G69" s="132"/>
      <c r="H69" s="6"/>
      <c r="I69" s="132"/>
      <c r="J69" s="132"/>
      <c r="K69" s="132"/>
      <c r="L69" s="6"/>
      <c r="M69" s="132"/>
      <c r="N69" s="132"/>
      <c r="O69" s="132"/>
      <c r="P69" s="6"/>
      <c r="Q69" s="132"/>
      <c r="R69" s="6"/>
      <c r="S69" s="132"/>
      <c r="T69" s="6"/>
      <c r="U69" s="132"/>
      <c r="V69" s="6"/>
      <c r="W69" s="6"/>
      <c r="X69" s="6"/>
      <c r="Y69" s="6"/>
      <c r="Z69" s="6"/>
      <c r="AA69" s="6"/>
      <c r="AB69" s="6"/>
      <c r="AC69" s="28"/>
    </row>
    <row r="70" spans="4:29" s="1" customFormat="1" ht="23.25" customHeight="1">
      <c r="D70" s="6"/>
      <c r="E70" s="132"/>
      <c r="F70" s="132"/>
      <c r="G70" s="132"/>
      <c r="H70" s="6"/>
      <c r="I70" s="132"/>
      <c r="J70" s="132"/>
      <c r="K70" s="132"/>
      <c r="L70" s="6"/>
      <c r="M70" s="132"/>
      <c r="N70" s="132"/>
      <c r="O70" s="132"/>
      <c r="P70" s="6"/>
      <c r="Q70" s="132"/>
      <c r="R70" s="6"/>
      <c r="S70" s="132"/>
      <c r="T70" s="6"/>
      <c r="U70" s="132"/>
      <c r="V70" s="6"/>
      <c r="W70" s="6"/>
      <c r="X70" s="6"/>
      <c r="Y70" s="6"/>
      <c r="Z70" s="6"/>
      <c r="AA70" s="6"/>
      <c r="AB70" s="6"/>
      <c r="AC70" s="28"/>
    </row>
    <row r="71" spans="4:29" s="1" customFormat="1" ht="23.25" customHeight="1">
      <c r="D71" s="6"/>
      <c r="E71" s="132"/>
      <c r="F71" s="132"/>
      <c r="G71" s="132"/>
      <c r="H71" s="6"/>
      <c r="I71" s="132"/>
      <c r="J71" s="132"/>
      <c r="K71" s="132"/>
      <c r="L71" s="6"/>
      <c r="M71" s="132"/>
      <c r="N71" s="132"/>
      <c r="O71" s="132"/>
      <c r="P71" s="6"/>
      <c r="Q71" s="132"/>
      <c r="R71" s="6"/>
      <c r="S71" s="132"/>
      <c r="T71" s="6"/>
      <c r="U71" s="132"/>
      <c r="V71" s="6"/>
      <c r="W71" s="6"/>
      <c r="X71" s="6"/>
      <c r="Y71" s="6"/>
      <c r="Z71" s="6"/>
      <c r="AA71" s="6"/>
      <c r="AB71" s="6"/>
      <c r="AC71" s="28"/>
    </row>
    <row r="72" spans="4:29" s="1" customFormat="1" ht="23.25" customHeight="1">
      <c r="D72" s="6"/>
      <c r="E72" s="132"/>
      <c r="F72" s="132"/>
      <c r="G72" s="132"/>
      <c r="H72" s="6"/>
      <c r="I72" s="132"/>
      <c r="J72" s="132"/>
      <c r="K72" s="132"/>
      <c r="L72" s="6"/>
      <c r="M72" s="132"/>
      <c r="N72" s="132"/>
      <c r="O72" s="132"/>
      <c r="P72" s="6"/>
      <c r="Q72" s="132"/>
      <c r="R72" s="6"/>
      <c r="S72" s="132"/>
      <c r="T72" s="6"/>
      <c r="U72" s="132"/>
      <c r="V72" s="6"/>
      <c r="W72" s="6"/>
      <c r="X72" s="6"/>
      <c r="Y72" s="6"/>
      <c r="Z72" s="6"/>
      <c r="AA72" s="6"/>
      <c r="AB72" s="6"/>
      <c r="AC72" s="28"/>
    </row>
    <row r="73" spans="4:29" s="1" customFormat="1" ht="23.25" customHeight="1">
      <c r="D73" s="6"/>
      <c r="E73" s="132"/>
      <c r="F73" s="132"/>
      <c r="G73" s="132"/>
      <c r="H73" s="6"/>
      <c r="I73" s="132"/>
      <c r="J73" s="132"/>
      <c r="K73" s="132"/>
      <c r="L73" s="6"/>
      <c r="M73" s="132"/>
      <c r="N73" s="132"/>
      <c r="O73" s="132"/>
      <c r="P73" s="6"/>
      <c r="Q73" s="132"/>
      <c r="R73" s="6"/>
      <c r="S73" s="132"/>
      <c r="T73" s="6"/>
      <c r="U73" s="132"/>
      <c r="V73" s="6"/>
      <c r="W73" s="6"/>
      <c r="X73" s="6"/>
      <c r="Y73" s="6"/>
      <c r="Z73" s="6"/>
      <c r="AA73" s="6"/>
      <c r="AB73" s="6"/>
      <c r="AC73" s="28"/>
    </row>
    <row r="74" spans="4:29" s="1" customFormat="1" ht="23.25" customHeight="1">
      <c r="D74" s="6"/>
      <c r="E74" s="132"/>
      <c r="F74" s="132"/>
      <c r="G74" s="132"/>
      <c r="H74" s="6"/>
      <c r="I74" s="132"/>
      <c r="J74" s="132"/>
      <c r="K74" s="132"/>
      <c r="L74" s="6"/>
      <c r="M74" s="132"/>
      <c r="N74" s="132"/>
      <c r="O74" s="132"/>
      <c r="P74" s="6"/>
      <c r="Q74" s="132"/>
      <c r="R74" s="6"/>
      <c r="S74" s="132"/>
      <c r="T74" s="6"/>
      <c r="U74" s="132"/>
      <c r="V74" s="6"/>
      <c r="W74" s="6"/>
      <c r="X74" s="6"/>
      <c r="Y74" s="6"/>
      <c r="Z74" s="6"/>
      <c r="AA74" s="6"/>
      <c r="AB74" s="6"/>
      <c r="AC74" s="28"/>
    </row>
    <row r="75" spans="4:29" s="1" customFormat="1" ht="23.25" customHeight="1">
      <c r="D75" s="6"/>
      <c r="E75" s="132"/>
      <c r="F75" s="132"/>
      <c r="G75" s="132"/>
      <c r="H75" s="6"/>
      <c r="I75" s="132"/>
      <c r="J75" s="132"/>
      <c r="K75" s="132"/>
      <c r="L75" s="6"/>
      <c r="M75" s="132"/>
      <c r="N75" s="132"/>
      <c r="O75" s="132"/>
      <c r="P75" s="6"/>
      <c r="Q75" s="132"/>
      <c r="R75" s="6"/>
      <c r="S75" s="132"/>
      <c r="T75" s="6"/>
      <c r="U75" s="132"/>
      <c r="V75" s="6"/>
      <c r="W75" s="6"/>
      <c r="X75" s="6"/>
      <c r="Y75" s="6"/>
      <c r="Z75" s="6"/>
      <c r="AA75" s="6"/>
      <c r="AB75" s="6"/>
      <c r="AC75" s="28"/>
    </row>
    <row r="76" spans="4:29" s="1" customFormat="1" ht="23.25" customHeight="1">
      <c r="D76" s="6"/>
      <c r="E76" s="132"/>
      <c r="F76" s="132"/>
      <c r="G76" s="132"/>
      <c r="H76" s="6"/>
      <c r="I76" s="132"/>
      <c r="J76" s="132"/>
      <c r="K76" s="132"/>
      <c r="L76" s="6"/>
      <c r="M76" s="132"/>
      <c r="N76" s="132"/>
      <c r="O76" s="132"/>
      <c r="P76" s="6"/>
      <c r="Q76" s="132"/>
      <c r="R76" s="6"/>
      <c r="S76" s="132"/>
      <c r="T76" s="6"/>
      <c r="U76" s="132"/>
      <c r="V76" s="6"/>
      <c r="W76" s="6"/>
      <c r="X76" s="6"/>
      <c r="Y76" s="6"/>
      <c r="Z76" s="6"/>
      <c r="AA76" s="6"/>
      <c r="AB76" s="6"/>
      <c r="AC76" s="28"/>
    </row>
    <row r="77" spans="4:29" s="1" customFormat="1" ht="23.25" customHeight="1">
      <c r="D77" s="6"/>
      <c r="E77" s="132"/>
      <c r="F77" s="132"/>
      <c r="G77" s="132"/>
      <c r="H77" s="6"/>
      <c r="I77" s="132"/>
      <c r="J77" s="132"/>
      <c r="K77" s="132"/>
      <c r="L77" s="6"/>
      <c r="M77" s="132"/>
      <c r="N77" s="132"/>
      <c r="O77" s="132"/>
      <c r="P77" s="6"/>
      <c r="Q77" s="132"/>
      <c r="R77" s="6"/>
      <c r="S77" s="132"/>
      <c r="T77" s="6"/>
      <c r="U77" s="132"/>
      <c r="V77" s="6"/>
      <c r="W77" s="6"/>
      <c r="X77" s="6"/>
      <c r="Y77" s="6"/>
      <c r="Z77" s="6"/>
      <c r="AA77" s="6"/>
      <c r="AB77" s="6"/>
      <c r="AC77" s="28"/>
    </row>
    <row r="78" spans="4:29" s="1" customFormat="1" ht="23.25" customHeight="1">
      <c r="D78" s="6"/>
      <c r="E78" s="132"/>
      <c r="F78" s="132"/>
      <c r="G78" s="132"/>
      <c r="H78" s="6"/>
      <c r="I78" s="132"/>
      <c r="J78" s="132"/>
      <c r="K78" s="132"/>
      <c r="L78" s="6"/>
      <c r="M78" s="132"/>
      <c r="N78" s="132"/>
      <c r="O78" s="132"/>
      <c r="P78" s="6"/>
      <c r="Q78" s="132"/>
      <c r="R78" s="6"/>
      <c r="S78" s="132"/>
      <c r="T78" s="6"/>
      <c r="U78" s="132"/>
      <c r="V78" s="6"/>
      <c r="W78" s="6"/>
      <c r="X78" s="6"/>
      <c r="Y78" s="6"/>
      <c r="Z78" s="6"/>
      <c r="AA78" s="6"/>
      <c r="AB78" s="6"/>
      <c r="AC78" s="28"/>
    </row>
    <row r="79" spans="4:29" s="1" customFormat="1" ht="23.25" customHeight="1">
      <c r="D79" s="6"/>
      <c r="E79" s="132"/>
      <c r="F79" s="132"/>
      <c r="G79" s="132"/>
      <c r="H79" s="6"/>
      <c r="I79" s="132"/>
      <c r="J79" s="132"/>
      <c r="K79" s="132"/>
      <c r="L79" s="6"/>
      <c r="M79" s="132"/>
      <c r="N79" s="132"/>
      <c r="O79" s="132"/>
      <c r="P79" s="6"/>
      <c r="Q79" s="132"/>
      <c r="R79" s="6"/>
      <c r="S79" s="132"/>
      <c r="T79" s="6"/>
      <c r="U79" s="132"/>
      <c r="V79" s="6"/>
      <c r="W79" s="6"/>
      <c r="X79" s="6"/>
      <c r="Y79" s="6"/>
      <c r="Z79" s="6"/>
      <c r="AA79" s="6"/>
      <c r="AB79" s="6"/>
      <c r="AC79" s="28"/>
    </row>
    <row r="80" spans="4:29" s="1" customFormat="1" ht="23.25" customHeight="1">
      <c r="D80" s="6"/>
      <c r="E80" s="132"/>
      <c r="F80" s="132"/>
      <c r="G80" s="132"/>
      <c r="H80" s="6"/>
      <c r="I80" s="132"/>
      <c r="J80" s="132"/>
      <c r="K80" s="132"/>
      <c r="L80" s="6"/>
      <c r="M80" s="132"/>
      <c r="N80" s="132"/>
      <c r="O80" s="132"/>
      <c r="P80" s="6"/>
      <c r="Q80" s="132"/>
      <c r="R80" s="6"/>
      <c r="S80" s="132"/>
      <c r="T80" s="6"/>
      <c r="U80" s="132"/>
      <c r="V80" s="6"/>
      <c r="W80" s="6"/>
      <c r="X80" s="6"/>
      <c r="Y80" s="6"/>
      <c r="Z80" s="6"/>
      <c r="AA80" s="6"/>
      <c r="AB80" s="6"/>
      <c r="AC80" s="28"/>
    </row>
    <row r="81" spans="4:29" s="1" customFormat="1" ht="23.25" customHeight="1">
      <c r="D81" s="6"/>
      <c r="E81" s="132"/>
      <c r="F81" s="132"/>
      <c r="G81" s="132"/>
      <c r="H81" s="6"/>
      <c r="I81" s="132"/>
      <c r="J81" s="132"/>
      <c r="K81" s="132"/>
      <c r="L81" s="6"/>
      <c r="M81" s="132"/>
      <c r="N81" s="132"/>
      <c r="O81" s="132"/>
      <c r="P81" s="6"/>
      <c r="Q81" s="132"/>
      <c r="R81" s="6"/>
      <c r="S81" s="132"/>
      <c r="T81" s="6"/>
      <c r="U81" s="132"/>
      <c r="V81" s="6"/>
      <c r="W81" s="6"/>
      <c r="X81" s="6"/>
      <c r="Y81" s="6"/>
      <c r="Z81" s="6"/>
      <c r="AA81" s="6"/>
      <c r="AB81" s="6"/>
      <c r="AC81" s="28"/>
    </row>
    <row r="82" spans="4:29" s="1" customFormat="1" ht="23.25" customHeight="1">
      <c r="D82" s="6"/>
      <c r="E82" s="132"/>
      <c r="F82" s="132"/>
      <c r="G82" s="132"/>
      <c r="H82" s="6"/>
      <c r="I82" s="132"/>
      <c r="J82" s="132"/>
      <c r="K82" s="132"/>
      <c r="L82" s="6"/>
      <c r="M82" s="132"/>
      <c r="N82" s="132"/>
      <c r="O82" s="132"/>
      <c r="P82" s="6"/>
      <c r="Q82" s="132"/>
      <c r="R82" s="6"/>
      <c r="S82" s="132"/>
      <c r="T82" s="6"/>
      <c r="U82" s="132"/>
      <c r="V82" s="6"/>
      <c r="W82" s="6"/>
      <c r="X82" s="6"/>
      <c r="Y82" s="6"/>
      <c r="Z82" s="6"/>
      <c r="AA82" s="6"/>
      <c r="AB82" s="6"/>
      <c r="AC82" s="28"/>
    </row>
    <row r="83" spans="4:29" s="1" customFormat="1" ht="23.25" customHeight="1">
      <c r="D83" s="6"/>
      <c r="E83" s="132"/>
      <c r="F83" s="132"/>
      <c r="G83" s="132"/>
      <c r="H83" s="6"/>
      <c r="I83" s="132"/>
      <c r="J83" s="132"/>
      <c r="K83" s="132"/>
      <c r="L83" s="6"/>
      <c r="M83" s="132"/>
      <c r="N83" s="132"/>
      <c r="O83" s="132"/>
      <c r="P83" s="6"/>
      <c r="Q83" s="132"/>
      <c r="R83" s="6"/>
      <c r="S83" s="132"/>
      <c r="T83" s="6"/>
      <c r="U83" s="132"/>
      <c r="V83" s="6"/>
      <c r="W83" s="6"/>
      <c r="X83" s="6"/>
      <c r="Y83" s="6"/>
      <c r="Z83" s="6"/>
      <c r="AA83" s="6"/>
      <c r="AB83" s="6"/>
      <c r="AC83" s="28"/>
    </row>
    <row r="84" spans="4:29" s="1" customFormat="1" ht="23.25" customHeight="1">
      <c r="D84" s="6"/>
      <c r="E84" s="132"/>
      <c r="F84" s="132"/>
      <c r="G84" s="132"/>
      <c r="H84" s="6"/>
      <c r="I84" s="132"/>
      <c r="J84" s="132"/>
      <c r="K84" s="132"/>
      <c r="L84" s="6"/>
      <c r="M84" s="132"/>
      <c r="N84" s="132"/>
      <c r="O84" s="132"/>
      <c r="P84" s="6"/>
      <c r="Q84" s="132"/>
      <c r="R84" s="6"/>
      <c r="S84" s="132"/>
      <c r="T84" s="6"/>
      <c r="U84" s="132"/>
      <c r="V84" s="6"/>
      <c r="W84" s="6"/>
      <c r="X84" s="6"/>
      <c r="Y84" s="6"/>
      <c r="Z84" s="6"/>
      <c r="AA84" s="6"/>
      <c r="AB84" s="6"/>
      <c r="AC84" s="28"/>
    </row>
    <row r="85" spans="4:29" s="1" customFormat="1" ht="23.25" customHeight="1">
      <c r="D85" s="6"/>
      <c r="E85" s="132"/>
      <c r="F85" s="132"/>
      <c r="G85" s="132"/>
      <c r="H85" s="6"/>
      <c r="I85" s="132"/>
      <c r="J85" s="132"/>
      <c r="K85" s="132"/>
      <c r="L85" s="6"/>
      <c r="M85" s="132"/>
      <c r="N85" s="132"/>
      <c r="O85" s="132"/>
      <c r="P85" s="6"/>
      <c r="Q85" s="132"/>
      <c r="R85" s="6"/>
      <c r="S85" s="132"/>
      <c r="T85" s="6"/>
      <c r="U85" s="132"/>
      <c r="V85" s="6"/>
      <c r="W85" s="6"/>
      <c r="X85" s="6"/>
      <c r="Y85" s="6"/>
      <c r="Z85" s="6"/>
      <c r="AA85" s="6"/>
      <c r="AB85" s="6"/>
      <c r="AC85" s="28"/>
    </row>
    <row r="86" spans="4:29" s="1" customFormat="1" ht="23.25" customHeight="1">
      <c r="D86" s="6"/>
      <c r="E86" s="132"/>
      <c r="F86" s="132"/>
      <c r="G86" s="132"/>
      <c r="H86" s="6"/>
      <c r="I86" s="132"/>
      <c r="J86" s="132"/>
      <c r="K86" s="132"/>
      <c r="L86" s="6"/>
      <c r="M86" s="132"/>
      <c r="N86" s="132"/>
      <c r="O86" s="132"/>
      <c r="P86" s="6"/>
      <c r="Q86" s="132"/>
      <c r="R86" s="6"/>
      <c r="S86" s="132"/>
      <c r="T86" s="6"/>
      <c r="U86" s="132"/>
      <c r="V86" s="6"/>
      <c r="W86" s="6"/>
      <c r="X86" s="6"/>
      <c r="Y86" s="6"/>
      <c r="Z86" s="6"/>
      <c r="AA86" s="6"/>
      <c r="AB86" s="6"/>
      <c r="AC86" s="28"/>
    </row>
    <row r="87" spans="4:29" s="1" customFormat="1" ht="23.25" customHeight="1">
      <c r="D87" s="6"/>
      <c r="E87" s="132"/>
      <c r="F87" s="132"/>
      <c r="G87" s="132"/>
      <c r="H87" s="6"/>
      <c r="I87" s="132"/>
      <c r="J87" s="132"/>
      <c r="K87" s="132"/>
      <c r="L87" s="6"/>
      <c r="M87" s="132"/>
      <c r="N87" s="132"/>
      <c r="O87" s="132"/>
      <c r="P87" s="6"/>
      <c r="Q87" s="132"/>
      <c r="R87" s="6"/>
      <c r="S87" s="132"/>
      <c r="T87" s="6"/>
      <c r="U87" s="132"/>
      <c r="V87" s="6"/>
      <c r="W87" s="6"/>
      <c r="X87" s="6"/>
      <c r="Y87" s="6"/>
      <c r="Z87" s="6"/>
      <c r="AA87" s="6"/>
      <c r="AB87" s="6"/>
      <c r="AC87" s="28"/>
    </row>
    <row r="88" spans="4:29" s="1" customFormat="1" ht="23.25" customHeight="1">
      <c r="D88" s="6"/>
      <c r="E88" s="132"/>
      <c r="F88" s="132"/>
      <c r="G88" s="132"/>
      <c r="H88" s="6"/>
      <c r="I88" s="132"/>
      <c r="J88" s="132"/>
      <c r="K88" s="132"/>
      <c r="L88" s="6"/>
      <c r="M88" s="132"/>
      <c r="N88" s="132"/>
      <c r="O88" s="132"/>
      <c r="P88" s="6"/>
      <c r="Q88" s="132"/>
      <c r="R88" s="6"/>
      <c r="S88" s="132"/>
      <c r="T88" s="6"/>
      <c r="U88" s="132"/>
      <c r="V88" s="6"/>
      <c r="W88" s="6"/>
      <c r="X88" s="6"/>
      <c r="Y88" s="6"/>
      <c r="Z88" s="6"/>
      <c r="AA88" s="6"/>
      <c r="AB88" s="6"/>
      <c r="AC88" s="28"/>
    </row>
    <row r="89" spans="4:29" s="1" customFormat="1" ht="23.25" customHeight="1">
      <c r="D89" s="6"/>
      <c r="E89" s="132"/>
      <c r="F89" s="132"/>
      <c r="G89" s="132"/>
      <c r="H89" s="6"/>
      <c r="I89" s="132"/>
      <c r="J89" s="132"/>
      <c r="K89" s="132"/>
      <c r="L89" s="6"/>
      <c r="M89" s="132"/>
      <c r="N89" s="132"/>
      <c r="O89" s="132"/>
      <c r="P89" s="6"/>
      <c r="Q89" s="132"/>
      <c r="R89" s="6"/>
      <c r="S89" s="132"/>
      <c r="T89" s="6"/>
      <c r="U89" s="132"/>
      <c r="V89" s="6"/>
      <c r="W89" s="6"/>
      <c r="X89" s="6"/>
      <c r="Y89" s="6"/>
      <c r="Z89" s="6"/>
      <c r="AA89" s="6"/>
      <c r="AB89" s="6"/>
      <c r="AC89" s="28"/>
    </row>
    <row r="90" spans="4:29" s="1" customFormat="1" ht="23.25" customHeight="1">
      <c r="D90" s="6"/>
      <c r="E90" s="132"/>
      <c r="F90" s="132"/>
      <c r="G90" s="132"/>
      <c r="H90" s="6"/>
      <c r="I90" s="132"/>
      <c r="J90" s="132"/>
      <c r="K90" s="132"/>
      <c r="L90" s="6"/>
      <c r="M90" s="132"/>
      <c r="N90" s="132"/>
      <c r="O90" s="132"/>
      <c r="P90" s="6"/>
      <c r="Q90" s="132"/>
      <c r="R90" s="6"/>
      <c r="S90" s="132"/>
      <c r="T90" s="6"/>
      <c r="U90" s="132"/>
      <c r="V90" s="6"/>
      <c r="W90" s="6"/>
      <c r="X90" s="6"/>
      <c r="Y90" s="6"/>
      <c r="Z90" s="6"/>
      <c r="AA90" s="6"/>
      <c r="AB90" s="6"/>
      <c r="AC90" s="28"/>
    </row>
    <row r="91" spans="4:29" s="1" customFormat="1" ht="23.25" customHeight="1">
      <c r="D91" s="6"/>
      <c r="E91" s="132"/>
      <c r="F91" s="132"/>
      <c r="G91" s="132"/>
      <c r="H91" s="6"/>
      <c r="I91" s="132"/>
      <c r="J91" s="132"/>
      <c r="K91" s="132"/>
      <c r="L91" s="6"/>
      <c r="M91" s="132"/>
      <c r="N91" s="132"/>
      <c r="O91" s="132"/>
      <c r="P91" s="6"/>
      <c r="Q91" s="132"/>
      <c r="R91" s="6"/>
      <c r="S91" s="132"/>
      <c r="T91" s="6"/>
      <c r="U91" s="132"/>
      <c r="V91" s="6"/>
      <c r="W91" s="6"/>
      <c r="X91" s="6"/>
      <c r="Y91" s="6"/>
      <c r="Z91" s="6"/>
      <c r="AA91" s="6"/>
      <c r="AB91" s="6"/>
      <c r="AC91" s="28"/>
    </row>
    <row r="92" spans="4:29" s="1" customFormat="1" ht="23.25" customHeight="1">
      <c r="D92" s="6"/>
      <c r="E92" s="132"/>
      <c r="F92" s="132"/>
      <c r="G92" s="132"/>
      <c r="H92" s="6"/>
      <c r="I92" s="132"/>
      <c r="J92" s="132"/>
      <c r="K92" s="132"/>
      <c r="L92" s="6"/>
      <c r="M92" s="132"/>
      <c r="N92" s="132"/>
      <c r="O92" s="132"/>
      <c r="P92" s="6"/>
      <c r="Q92" s="132"/>
      <c r="R92" s="6"/>
      <c r="S92" s="132"/>
      <c r="T92" s="6"/>
      <c r="U92" s="132"/>
      <c r="V92" s="6"/>
      <c r="W92" s="6"/>
      <c r="X92" s="6"/>
      <c r="Y92" s="6"/>
      <c r="Z92" s="6"/>
      <c r="AA92" s="6"/>
      <c r="AB92" s="6"/>
      <c r="AC92" s="28"/>
    </row>
    <row r="93" spans="4:29" s="1" customFormat="1" ht="23.25" customHeight="1">
      <c r="D93" s="6"/>
      <c r="E93" s="132"/>
      <c r="F93" s="132"/>
      <c r="G93" s="132"/>
      <c r="H93" s="6"/>
      <c r="I93" s="132"/>
      <c r="J93" s="132"/>
      <c r="K93" s="132"/>
      <c r="L93" s="6"/>
      <c r="M93" s="132"/>
      <c r="N93" s="132"/>
      <c r="O93" s="132"/>
      <c r="P93" s="6"/>
      <c r="Q93" s="132"/>
      <c r="R93" s="6"/>
      <c r="S93" s="132"/>
      <c r="T93" s="6"/>
      <c r="U93" s="132"/>
      <c r="V93" s="6"/>
      <c r="W93" s="6"/>
      <c r="X93" s="6"/>
      <c r="Y93" s="6"/>
      <c r="Z93" s="6"/>
      <c r="AA93" s="6"/>
      <c r="AB93" s="6"/>
      <c r="AC93" s="28"/>
    </row>
    <row r="94" spans="4:29" s="1" customFormat="1" ht="23.25" customHeight="1">
      <c r="D94" s="6"/>
      <c r="E94" s="132"/>
      <c r="F94" s="132"/>
      <c r="G94" s="132"/>
      <c r="H94" s="6"/>
      <c r="I94" s="132"/>
      <c r="J94" s="132"/>
      <c r="K94" s="132"/>
      <c r="L94" s="6"/>
      <c r="M94" s="132"/>
      <c r="N94" s="132"/>
      <c r="O94" s="132"/>
      <c r="P94" s="6"/>
      <c r="Q94" s="132"/>
      <c r="R94" s="6"/>
      <c r="S94" s="132"/>
      <c r="T94" s="6"/>
      <c r="U94" s="132"/>
      <c r="V94" s="6"/>
      <c r="W94" s="6"/>
      <c r="X94" s="6"/>
      <c r="Y94" s="6"/>
      <c r="Z94" s="6"/>
      <c r="AA94" s="6"/>
      <c r="AB94" s="6"/>
      <c r="AC94" s="28"/>
    </row>
    <row r="95" spans="4:29" s="1" customFormat="1" ht="23.25" customHeight="1">
      <c r="D95" s="6"/>
      <c r="E95" s="132"/>
      <c r="F95" s="132"/>
      <c r="G95" s="132"/>
      <c r="H95" s="6"/>
      <c r="I95" s="132"/>
      <c r="J95" s="132"/>
      <c r="K95" s="132"/>
      <c r="L95" s="6"/>
      <c r="M95" s="132"/>
      <c r="N95" s="132"/>
      <c r="O95" s="132"/>
      <c r="P95" s="6"/>
      <c r="Q95" s="132"/>
      <c r="R95" s="6"/>
      <c r="S95" s="132"/>
      <c r="T95" s="6"/>
      <c r="U95" s="132"/>
      <c r="V95" s="6"/>
      <c r="W95" s="6"/>
      <c r="X95" s="6"/>
      <c r="Y95" s="6"/>
      <c r="Z95" s="6"/>
      <c r="AA95" s="6"/>
      <c r="AB95" s="6"/>
      <c r="AC95" s="28"/>
    </row>
    <row r="96" spans="4:29" s="1" customFormat="1" ht="23.25" customHeight="1">
      <c r="D96" s="6"/>
      <c r="E96" s="132"/>
      <c r="F96" s="132"/>
      <c r="G96" s="132"/>
      <c r="H96" s="6"/>
      <c r="I96" s="132"/>
      <c r="J96" s="132"/>
      <c r="K96" s="132"/>
      <c r="L96" s="6"/>
      <c r="M96" s="132"/>
      <c r="N96" s="132"/>
      <c r="O96" s="132"/>
      <c r="P96" s="6"/>
      <c r="Q96" s="132"/>
      <c r="R96" s="6"/>
      <c r="S96" s="132"/>
      <c r="T96" s="6"/>
      <c r="U96" s="132"/>
      <c r="V96" s="6"/>
      <c r="W96" s="6"/>
      <c r="X96" s="6"/>
      <c r="Y96" s="6"/>
      <c r="Z96" s="6"/>
      <c r="AA96" s="6"/>
      <c r="AB96" s="6"/>
      <c r="AC96" s="28"/>
    </row>
    <row r="97" spans="4:29" s="1" customFormat="1" ht="23.25" customHeight="1">
      <c r="D97" s="6"/>
      <c r="E97" s="132"/>
      <c r="F97" s="132"/>
      <c r="G97" s="132"/>
      <c r="H97" s="6"/>
      <c r="I97" s="132"/>
      <c r="J97" s="132"/>
      <c r="K97" s="132"/>
      <c r="L97" s="6"/>
      <c r="M97" s="132"/>
      <c r="N97" s="132"/>
      <c r="O97" s="132"/>
      <c r="P97" s="6"/>
      <c r="Q97" s="132"/>
      <c r="R97" s="6"/>
      <c r="S97" s="132"/>
      <c r="T97" s="6"/>
      <c r="U97" s="132"/>
      <c r="V97" s="6"/>
      <c r="W97" s="6"/>
      <c r="X97" s="6"/>
      <c r="Y97" s="6"/>
      <c r="Z97" s="6"/>
      <c r="AA97" s="6"/>
      <c r="AB97" s="6"/>
      <c r="AC97" s="28"/>
    </row>
    <row r="98" spans="4:29" s="1" customFormat="1" ht="23.25" customHeight="1">
      <c r="D98" s="6"/>
      <c r="E98" s="132"/>
      <c r="F98" s="132"/>
      <c r="G98" s="132"/>
      <c r="H98" s="6"/>
      <c r="I98" s="132"/>
      <c r="J98" s="132"/>
      <c r="K98" s="132"/>
      <c r="L98" s="6"/>
      <c r="M98" s="132"/>
      <c r="N98" s="132"/>
      <c r="O98" s="132"/>
      <c r="P98" s="6"/>
      <c r="Q98" s="132"/>
      <c r="R98" s="6"/>
      <c r="S98" s="132"/>
      <c r="T98" s="6"/>
      <c r="U98" s="132"/>
      <c r="V98" s="6"/>
      <c r="W98" s="6"/>
      <c r="X98" s="6"/>
      <c r="Y98" s="6"/>
      <c r="Z98" s="6"/>
      <c r="AA98" s="6"/>
      <c r="AB98" s="6"/>
      <c r="AC98" s="28"/>
    </row>
    <row r="99" spans="4:29" s="1" customFormat="1" ht="23.25" customHeight="1">
      <c r="D99" s="6"/>
      <c r="E99" s="132"/>
      <c r="F99" s="132"/>
      <c r="G99" s="132"/>
      <c r="H99" s="6"/>
      <c r="I99" s="132"/>
      <c r="J99" s="132"/>
      <c r="K99" s="132"/>
      <c r="L99" s="6"/>
      <c r="M99" s="132"/>
      <c r="N99" s="132"/>
      <c r="O99" s="132"/>
      <c r="P99" s="6"/>
      <c r="Q99" s="132"/>
      <c r="R99" s="6"/>
      <c r="S99" s="132"/>
      <c r="T99" s="6"/>
      <c r="U99" s="132"/>
      <c r="V99" s="6"/>
      <c r="W99" s="6"/>
      <c r="X99" s="6"/>
      <c r="Y99" s="6"/>
      <c r="Z99" s="6"/>
      <c r="AA99" s="6"/>
      <c r="AB99" s="6"/>
      <c r="AC99" s="28"/>
    </row>
    <row r="100" spans="4:29" s="1" customFormat="1" ht="23.25" customHeight="1">
      <c r="D100" s="6"/>
      <c r="E100" s="132"/>
      <c r="F100" s="132"/>
      <c r="G100" s="132"/>
      <c r="H100" s="6"/>
      <c r="I100" s="132"/>
      <c r="J100" s="132"/>
      <c r="K100" s="132"/>
      <c r="L100" s="6"/>
      <c r="M100" s="132"/>
      <c r="N100" s="132"/>
      <c r="O100" s="132"/>
      <c r="P100" s="6"/>
      <c r="Q100" s="132"/>
      <c r="R100" s="6"/>
      <c r="S100" s="132"/>
      <c r="T100" s="6"/>
      <c r="U100" s="132"/>
      <c r="V100" s="6"/>
      <c r="W100" s="6"/>
      <c r="X100" s="6"/>
      <c r="Y100" s="6"/>
      <c r="Z100" s="6"/>
      <c r="AA100" s="6"/>
      <c r="AB100" s="6"/>
      <c r="AC100" s="28"/>
    </row>
    <row r="101" spans="4:29" s="1" customFormat="1" ht="23.25" customHeight="1">
      <c r="D101" s="6"/>
      <c r="E101" s="132"/>
      <c r="F101" s="132"/>
      <c r="G101" s="132"/>
      <c r="H101" s="6"/>
      <c r="I101" s="132"/>
      <c r="J101" s="132"/>
      <c r="K101" s="132"/>
      <c r="L101" s="6"/>
      <c r="M101" s="132"/>
      <c r="N101" s="132"/>
      <c r="O101" s="132"/>
      <c r="P101" s="6"/>
      <c r="Q101" s="132"/>
      <c r="R101" s="6"/>
      <c r="S101" s="132"/>
      <c r="T101" s="6"/>
      <c r="U101" s="132"/>
      <c r="V101" s="6"/>
      <c r="W101" s="6"/>
      <c r="X101" s="6"/>
      <c r="Y101" s="6"/>
      <c r="Z101" s="6"/>
      <c r="AA101" s="6"/>
      <c r="AB101" s="6"/>
      <c r="AC101" s="28"/>
    </row>
    <row r="102" spans="4:29" s="1" customFormat="1" ht="23.25" customHeight="1">
      <c r="D102" s="6"/>
      <c r="E102" s="132"/>
      <c r="F102" s="132"/>
      <c r="G102" s="132"/>
      <c r="H102" s="6"/>
      <c r="I102" s="132"/>
      <c r="J102" s="132"/>
      <c r="K102" s="132"/>
      <c r="L102" s="6"/>
      <c r="M102" s="132"/>
      <c r="N102" s="132"/>
      <c r="O102" s="132"/>
      <c r="P102" s="6"/>
      <c r="Q102" s="132"/>
      <c r="R102" s="6"/>
      <c r="S102" s="132"/>
      <c r="T102" s="6"/>
      <c r="U102" s="132"/>
      <c r="V102" s="6"/>
      <c r="W102" s="6"/>
      <c r="X102" s="6"/>
      <c r="Y102" s="6"/>
      <c r="Z102" s="6"/>
      <c r="AA102" s="6"/>
      <c r="AB102" s="6"/>
      <c r="AC102" s="28"/>
    </row>
    <row r="103" spans="4:29" s="1" customFormat="1" ht="23.25" customHeight="1">
      <c r="D103" s="6"/>
      <c r="E103" s="132"/>
      <c r="F103" s="132"/>
      <c r="G103" s="132"/>
      <c r="H103" s="6"/>
      <c r="I103" s="132"/>
      <c r="J103" s="132"/>
      <c r="K103" s="132"/>
      <c r="L103" s="6"/>
      <c r="M103" s="132"/>
      <c r="N103" s="132"/>
      <c r="O103" s="132"/>
      <c r="P103" s="6"/>
      <c r="Q103" s="132"/>
      <c r="R103" s="6"/>
      <c r="S103" s="132"/>
      <c r="T103" s="6"/>
      <c r="U103" s="132"/>
      <c r="V103" s="6"/>
      <c r="W103" s="6"/>
      <c r="X103" s="6"/>
      <c r="Y103" s="6"/>
      <c r="Z103" s="6"/>
      <c r="AA103" s="6"/>
      <c r="AB103" s="6"/>
      <c r="AC103" s="28"/>
    </row>
    <row r="104" spans="4:29" s="1" customFormat="1" ht="23.25" customHeight="1">
      <c r="D104" s="6"/>
      <c r="E104" s="132"/>
      <c r="F104" s="132"/>
      <c r="G104" s="132"/>
      <c r="H104" s="6"/>
      <c r="I104" s="132"/>
      <c r="J104" s="132"/>
      <c r="K104" s="132"/>
      <c r="L104" s="6"/>
      <c r="M104" s="132"/>
      <c r="N104" s="132"/>
      <c r="O104" s="132"/>
      <c r="P104" s="6"/>
      <c r="Q104" s="132"/>
      <c r="R104" s="6"/>
      <c r="S104" s="132"/>
      <c r="T104" s="6"/>
      <c r="U104" s="132"/>
      <c r="V104" s="6"/>
      <c r="W104" s="6"/>
      <c r="X104" s="6"/>
      <c r="Y104" s="6"/>
      <c r="Z104" s="6"/>
      <c r="AA104" s="6"/>
      <c r="AB104" s="6"/>
      <c r="AC104" s="28"/>
    </row>
    <row r="105" spans="4:29" s="1" customFormat="1" ht="23.25" customHeight="1">
      <c r="D105" s="6"/>
      <c r="E105" s="132"/>
      <c r="F105" s="132"/>
      <c r="G105" s="132"/>
      <c r="H105" s="6"/>
      <c r="I105" s="132"/>
      <c r="J105" s="132"/>
      <c r="K105" s="132"/>
      <c r="L105" s="6"/>
      <c r="M105" s="132"/>
      <c r="N105" s="132"/>
      <c r="O105" s="132"/>
      <c r="P105" s="6"/>
      <c r="Q105" s="132"/>
      <c r="R105" s="6"/>
      <c r="S105" s="132"/>
      <c r="T105" s="6"/>
      <c r="U105" s="132"/>
      <c r="V105" s="6"/>
      <c r="W105" s="6"/>
      <c r="X105" s="6"/>
      <c r="Y105" s="6"/>
      <c r="Z105" s="6"/>
      <c r="AA105" s="6"/>
      <c r="AB105" s="6"/>
      <c r="AC105" s="28"/>
    </row>
    <row r="106" spans="4:29" s="1" customFormat="1" ht="23.25" customHeight="1">
      <c r="D106" s="6"/>
      <c r="E106" s="132"/>
      <c r="F106" s="132"/>
      <c r="G106" s="132"/>
      <c r="H106" s="6"/>
      <c r="I106" s="132"/>
      <c r="J106" s="132"/>
      <c r="K106" s="132"/>
      <c r="L106" s="6"/>
      <c r="M106" s="132"/>
      <c r="N106" s="132"/>
      <c r="O106" s="132"/>
      <c r="P106" s="6"/>
      <c r="Q106" s="132"/>
      <c r="R106" s="6"/>
      <c r="S106" s="132"/>
      <c r="T106" s="6"/>
      <c r="U106" s="132"/>
      <c r="V106" s="6"/>
      <c r="W106" s="6"/>
      <c r="X106" s="6"/>
      <c r="Y106" s="6"/>
      <c r="Z106" s="6"/>
      <c r="AA106" s="6"/>
      <c r="AB106" s="6"/>
      <c r="AC106" s="28"/>
    </row>
    <row r="107" spans="4:29" s="1" customFormat="1" ht="23.25" customHeight="1">
      <c r="D107" s="6"/>
      <c r="E107" s="132"/>
      <c r="F107" s="132"/>
      <c r="G107" s="132"/>
      <c r="H107" s="6"/>
      <c r="I107" s="132"/>
      <c r="J107" s="132"/>
      <c r="K107" s="132"/>
      <c r="L107" s="6"/>
      <c r="M107" s="132"/>
      <c r="N107" s="132"/>
      <c r="O107" s="132"/>
      <c r="P107" s="6"/>
      <c r="Q107" s="132"/>
      <c r="R107" s="6"/>
      <c r="S107" s="132"/>
      <c r="T107" s="6"/>
      <c r="U107" s="132"/>
      <c r="V107" s="6"/>
      <c r="W107" s="6"/>
      <c r="X107" s="6"/>
      <c r="Y107" s="6"/>
      <c r="Z107" s="6"/>
      <c r="AA107" s="6"/>
      <c r="AB107" s="6"/>
      <c r="AC107" s="28"/>
    </row>
    <row r="108" spans="4:29" s="1" customFormat="1" ht="23.25" customHeight="1">
      <c r="D108" s="6"/>
      <c r="E108" s="132"/>
      <c r="F108" s="132"/>
      <c r="G108" s="132"/>
      <c r="H108" s="6"/>
      <c r="I108" s="132"/>
      <c r="J108" s="132"/>
      <c r="K108" s="132"/>
      <c r="L108" s="6"/>
      <c r="M108" s="132"/>
      <c r="N108" s="132"/>
      <c r="O108" s="132"/>
      <c r="P108" s="6"/>
      <c r="Q108" s="132"/>
      <c r="R108" s="6"/>
      <c r="S108" s="132"/>
      <c r="T108" s="6"/>
      <c r="U108" s="132"/>
      <c r="V108" s="6"/>
      <c r="W108" s="6"/>
      <c r="X108" s="6"/>
      <c r="Y108" s="6"/>
      <c r="Z108" s="6"/>
      <c r="AA108" s="6"/>
      <c r="AB108" s="6"/>
      <c r="AC108" s="28"/>
    </row>
    <row r="109" spans="4:29" s="1" customFormat="1" ht="23.25" customHeight="1">
      <c r="D109" s="6"/>
      <c r="E109" s="132"/>
      <c r="F109" s="132"/>
      <c r="G109" s="132"/>
      <c r="H109" s="6"/>
      <c r="I109" s="132"/>
      <c r="J109" s="132"/>
      <c r="K109" s="132"/>
      <c r="L109" s="6"/>
      <c r="M109" s="132"/>
      <c r="N109" s="132"/>
      <c r="O109" s="132"/>
      <c r="P109" s="6"/>
      <c r="Q109" s="132"/>
      <c r="R109" s="6"/>
      <c r="S109" s="132"/>
      <c r="T109" s="6"/>
      <c r="U109" s="132"/>
      <c r="V109" s="6"/>
      <c r="W109" s="6"/>
      <c r="X109" s="6"/>
      <c r="Y109" s="6"/>
      <c r="Z109" s="6"/>
      <c r="AA109" s="6"/>
      <c r="AB109" s="6"/>
      <c r="AC109" s="28"/>
    </row>
    <row r="110" spans="4:29" s="1" customFormat="1" ht="23.25" customHeight="1">
      <c r="D110" s="6"/>
      <c r="E110" s="132"/>
      <c r="F110" s="132"/>
      <c r="G110" s="132"/>
      <c r="H110" s="6"/>
      <c r="I110" s="132"/>
      <c r="J110" s="132"/>
      <c r="K110" s="132"/>
      <c r="L110" s="6"/>
      <c r="M110" s="132"/>
      <c r="N110" s="132"/>
      <c r="O110" s="132"/>
      <c r="P110" s="6"/>
      <c r="Q110" s="132"/>
      <c r="R110" s="6"/>
      <c r="S110" s="132"/>
      <c r="T110" s="6"/>
      <c r="U110" s="132"/>
      <c r="V110" s="6"/>
      <c r="W110" s="6"/>
      <c r="X110" s="6"/>
      <c r="Y110" s="6"/>
      <c r="Z110" s="6"/>
      <c r="AA110" s="6"/>
      <c r="AB110" s="6"/>
      <c r="AC110" s="28"/>
    </row>
    <row r="111" spans="4:29" s="1" customFormat="1" ht="23.25" customHeight="1">
      <c r="D111" s="6"/>
      <c r="E111" s="132"/>
      <c r="F111" s="132"/>
      <c r="G111" s="132"/>
      <c r="H111" s="6"/>
      <c r="I111" s="132"/>
      <c r="J111" s="132"/>
      <c r="K111" s="132"/>
      <c r="L111" s="6"/>
      <c r="M111" s="132"/>
      <c r="N111" s="132"/>
      <c r="O111" s="132"/>
      <c r="P111" s="6"/>
      <c r="Q111" s="132"/>
      <c r="R111" s="6"/>
      <c r="S111" s="132"/>
      <c r="T111" s="6"/>
      <c r="U111" s="132"/>
      <c r="V111" s="6"/>
      <c r="W111" s="6"/>
      <c r="X111" s="6"/>
      <c r="Y111" s="6"/>
      <c r="Z111" s="6"/>
      <c r="AA111" s="6"/>
      <c r="AB111" s="6"/>
      <c r="AC111" s="28"/>
    </row>
    <row r="112" spans="4:29" s="1" customFormat="1" ht="23.25" customHeight="1">
      <c r="D112" s="6"/>
      <c r="E112" s="132"/>
      <c r="F112" s="132"/>
      <c r="G112" s="132"/>
      <c r="H112" s="6"/>
      <c r="I112" s="132"/>
      <c r="J112" s="132"/>
      <c r="K112" s="132"/>
      <c r="L112" s="6"/>
      <c r="M112" s="132"/>
      <c r="N112" s="132"/>
      <c r="O112" s="132"/>
      <c r="P112" s="6"/>
      <c r="Q112" s="132"/>
      <c r="R112" s="6"/>
      <c r="S112" s="132"/>
      <c r="T112" s="6"/>
      <c r="U112" s="132"/>
      <c r="V112" s="6"/>
      <c r="W112" s="6"/>
      <c r="X112" s="6"/>
      <c r="Y112" s="6"/>
      <c r="Z112" s="6"/>
      <c r="AA112" s="6"/>
      <c r="AB112" s="6"/>
      <c r="AC112" s="28"/>
    </row>
    <row r="113" spans="4:29" s="1" customFormat="1" ht="23.25" customHeight="1">
      <c r="D113" s="6"/>
      <c r="E113" s="132"/>
      <c r="F113" s="132"/>
      <c r="G113" s="132"/>
      <c r="H113" s="6"/>
      <c r="I113" s="132"/>
      <c r="J113" s="132"/>
      <c r="K113" s="132"/>
      <c r="L113" s="6"/>
      <c r="M113" s="132"/>
      <c r="N113" s="132"/>
      <c r="O113" s="132"/>
      <c r="P113" s="6"/>
      <c r="Q113" s="132"/>
      <c r="R113" s="6"/>
      <c r="S113" s="132"/>
      <c r="T113" s="6"/>
      <c r="U113" s="132"/>
      <c r="V113" s="6"/>
      <c r="W113" s="6"/>
      <c r="X113" s="6"/>
      <c r="Y113" s="6"/>
      <c r="Z113" s="6"/>
      <c r="AA113" s="6"/>
      <c r="AB113" s="6"/>
      <c r="AC113" s="28"/>
    </row>
    <row r="114" spans="4:29" s="1" customFormat="1" ht="23.25" customHeight="1">
      <c r="D114" s="6"/>
      <c r="E114" s="132"/>
      <c r="F114" s="132"/>
      <c r="G114" s="132"/>
      <c r="H114" s="6"/>
      <c r="I114" s="132"/>
      <c r="J114" s="132"/>
      <c r="K114" s="132"/>
      <c r="L114" s="6"/>
      <c r="M114" s="132"/>
      <c r="N114" s="132"/>
      <c r="O114" s="132"/>
      <c r="P114" s="6"/>
      <c r="Q114" s="132"/>
      <c r="R114" s="6"/>
      <c r="S114" s="132"/>
      <c r="T114" s="6"/>
      <c r="U114" s="132"/>
      <c r="V114" s="6"/>
      <c r="W114" s="6"/>
      <c r="X114" s="6"/>
      <c r="Y114" s="6"/>
      <c r="Z114" s="6"/>
      <c r="AA114" s="6"/>
      <c r="AB114" s="6"/>
      <c r="AC114" s="28"/>
    </row>
    <row r="115" spans="4:29" s="1" customFormat="1" ht="23.25" customHeight="1">
      <c r="D115" s="6"/>
      <c r="E115" s="132"/>
      <c r="F115" s="132"/>
      <c r="G115" s="132"/>
      <c r="H115" s="6"/>
      <c r="I115" s="132"/>
      <c r="J115" s="132"/>
      <c r="K115" s="132"/>
      <c r="L115" s="6"/>
      <c r="M115" s="132"/>
      <c r="N115" s="132"/>
      <c r="O115" s="132"/>
      <c r="P115" s="6"/>
      <c r="Q115" s="132"/>
      <c r="R115" s="6"/>
      <c r="S115" s="132"/>
      <c r="T115" s="6"/>
      <c r="U115" s="132"/>
      <c r="V115" s="6"/>
      <c r="W115" s="6"/>
      <c r="X115" s="6"/>
      <c r="Y115" s="6"/>
      <c r="Z115" s="6"/>
      <c r="AA115" s="6"/>
      <c r="AB115" s="6"/>
      <c r="AC115" s="28"/>
    </row>
    <row r="116" spans="4:29" s="1" customFormat="1" ht="23.25" customHeight="1">
      <c r="D116" s="6"/>
      <c r="E116" s="132"/>
      <c r="F116" s="132"/>
      <c r="G116" s="132"/>
      <c r="H116" s="6"/>
      <c r="I116" s="132"/>
      <c r="J116" s="132"/>
      <c r="K116" s="132"/>
      <c r="L116" s="6"/>
      <c r="M116" s="132"/>
      <c r="N116" s="132"/>
      <c r="O116" s="132"/>
      <c r="P116" s="6"/>
      <c r="Q116" s="132"/>
      <c r="R116" s="6"/>
      <c r="S116" s="132"/>
      <c r="T116" s="6"/>
      <c r="U116" s="132"/>
      <c r="V116" s="6"/>
      <c r="W116" s="6"/>
      <c r="X116" s="6"/>
      <c r="Y116" s="6"/>
      <c r="Z116" s="6"/>
      <c r="AA116" s="6"/>
      <c r="AB116" s="6"/>
      <c r="AC116" s="28"/>
    </row>
    <row r="117" spans="4:29" s="1" customFormat="1" ht="23.25" customHeight="1">
      <c r="D117" s="6"/>
      <c r="E117" s="132"/>
      <c r="F117" s="132"/>
      <c r="G117" s="132"/>
      <c r="H117" s="6"/>
      <c r="I117" s="132"/>
      <c r="J117" s="132"/>
      <c r="K117" s="132"/>
      <c r="L117" s="6"/>
      <c r="M117" s="132"/>
      <c r="N117" s="132"/>
      <c r="O117" s="132"/>
      <c r="P117" s="6"/>
      <c r="Q117" s="132"/>
      <c r="R117" s="6"/>
      <c r="S117" s="132"/>
      <c r="T117" s="6"/>
      <c r="U117" s="132"/>
      <c r="V117" s="6"/>
      <c r="W117" s="6"/>
      <c r="X117" s="6"/>
      <c r="Y117" s="6"/>
      <c r="Z117" s="6"/>
      <c r="AA117" s="6"/>
      <c r="AB117" s="6"/>
      <c r="AC117" s="28"/>
    </row>
    <row r="118" spans="4:29" s="1" customFormat="1" ht="23.25" customHeight="1">
      <c r="D118" s="6"/>
      <c r="E118" s="132"/>
      <c r="F118" s="132"/>
      <c r="G118" s="132"/>
      <c r="H118" s="6"/>
      <c r="I118" s="132"/>
      <c r="J118" s="132"/>
      <c r="K118" s="132"/>
      <c r="L118" s="6"/>
      <c r="M118" s="132"/>
      <c r="N118" s="132"/>
      <c r="O118" s="132"/>
      <c r="P118" s="6"/>
      <c r="Q118" s="132"/>
      <c r="R118" s="6"/>
      <c r="S118" s="132"/>
      <c r="T118" s="6"/>
      <c r="U118" s="132"/>
      <c r="V118" s="6"/>
      <c r="W118" s="6"/>
      <c r="X118" s="6"/>
      <c r="Y118" s="6"/>
      <c r="Z118" s="6"/>
      <c r="AA118" s="6"/>
      <c r="AB118" s="6"/>
      <c r="AC118" s="28"/>
    </row>
    <row r="119" spans="4:29" s="1" customFormat="1" ht="23.25" customHeight="1">
      <c r="D119" s="6"/>
      <c r="E119" s="132"/>
      <c r="F119" s="132"/>
      <c r="G119" s="132"/>
      <c r="H119" s="6"/>
      <c r="I119" s="132"/>
      <c r="J119" s="132"/>
      <c r="K119" s="132"/>
      <c r="L119" s="6"/>
      <c r="M119" s="132"/>
      <c r="N119" s="132"/>
      <c r="O119" s="132"/>
      <c r="P119" s="6"/>
      <c r="Q119" s="132"/>
      <c r="R119" s="6"/>
      <c r="S119" s="132"/>
      <c r="T119" s="6"/>
      <c r="U119" s="132"/>
      <c r="V119" s="6"/>
      <c r="W119" s="6"/>
      <c r="X119" s="6"/>
      <c r="Y119" s="6"/>
      <c r="Z119" s="6"/>
      <c r="AA119" s="6"/>
      <c r="AB119" s="6"/>
      <c r="AC119" s="28"/>
    </row>
    <row r="120" spans="4:29" s="1" customFormat="1" ht="23.25" customHeight="1">
      <c r="D120" s="6"/>
      <c r="E120" s="132"/>
      <c r="F120" s="132"/>
      <c r="G120" s="132"/>
      <c r="H120" s="6"/>
      <c r="I120" s="132"/>
      <c r="J120" s="132"/>
      <c r="K120" s="132"/>
      <c r="L120" s="6"/>
      <c r="M120" s="132"/>
      <c r="N120" s="132"/>
      <c r="O120" s="132"/>
      <c r="P120" s="6"/>
      <c r="Q120" s="132"/>
      <c r="R120" s="6"/>
      <c r="S120" s="132"/>
      <c r="T120" s="6"/>
      <c r="U120" s="132"/>
      <c r="V120" s="6"/>
      <c r="W120" s="6"/>
      <c r="X120" s="6"/>
      <c r="Y120" s="6"/>
      <c r="Z120" s="6"/>
      <c r="AA120" s="6"/>
      <c r="AB120" s="6"/>
      <c r="AC120" s="28"/>
    </row>
    <row r="121" spans="4:29" s="1" customFormat="1" ht="23.25" customHeight="1">
      <c r="D121" s="6"/>
      <c r="E121" s="132"/>
      <c r="F121" s="132"/>
      <c r="G121" s="132"/>
      <c r="H121" s="6"/>
      <c r="I121" s="132"/>
      <c r="J121" s="132"/>
      <c r="K121" s="132"/>
      <c r="L121" s="6"/>
      <c r="M121" s="132"/>
      <c r="N121" s="132"/>
      <c r="O121" s="132"/>
      <c r="P121" s="6"/>
      <c r="Q121" s="132"/>
      <c r="R121" s="6"/>
      <c r="S121" s="132"/>
      <c r="T121" s="6"/>
      <c r="U121" s="132"/>
      <c r="V121" s="6"/>
      <c r="W121" s="6"/>
      <c r="X121" s="6"/>
      <c r="Y121" s="6"/>
      <c r="Z121" s="6"/>
      <c r="AA121" s="6"/>
      <c r="AB121" s="6"/>
      <c r="AC121" s="28"/>
    </row>
    <row r="122" spans="4:29" s="1" customFormat="1" ht="23.25" customHeight="1">
      <c r="D122" s="6"/>
      <c r="E122" s="132"/>
      <c r="F122" s="132"/>
      <c r="G122" s="132"/>
      <c r="H122" s="6"/>
      <c r="I122" s="132"/>
      <c r="J122" s="132"/>
      <c r="K122" s="132"/>
      <c r="L122" s="6"/>
      <c r="M122" s="132"/>
      <c r="N122" s="132"/>
      <c r="O122" s="132"/>
      <c r="P122" s="6"/>
      <c r="Q122" s="132"/>
      <c r="R122" s="6"/>
      <c r="S122" s="132"/>
      <c r="T122" s="6"/>
      <c r="U122" s="132"/>
      <c r="V122" s="6"/>
      <c r="W122" s="6"/>
      <c r="X122" s="6"/>
      <c r="Y122" s="6"/>
      <c r="Z122" s="6"/>
      <c r="AA122" s="6"/>
      <c r="AB122" s="6"/>
      <c r="AC122" s="28"/>
    </row>
    <row r="123" spans="4:29" s="1" customFormat="1" ht="23.25" customHeight="1">
      <c r="D123" s="6"/>
      <c r="E123" s="132"/>
      <c r="F123" s="132"/>
      <c r="G123" s="132"/>
      <c r="H123" s="6"/>
      <c r="I123" s="132"/>
      <c r="J123" s="132"/>
      <c r="K123" s="132"/>
      <c r="L123" s="6"/>
      <c r="M123" s="132"/>
      <c r="N123" s="132"/>
      <c r="O123" s="132"/>
      <c r="P123" s="6"/>
      <c r="Q123" s="132"/>
      <c r="R123" s="6"/>
      <c r="S123" s="132"/>
      <c r="T123" s="6"/>
      <c r="U123" s="132"/>
      <c r="V123" s="6"/>
      <c r="W123" s="6"/>
      <c r="X123" s="6"/>
      <c r="Y123" s="6"/>
      <c r="Z123" s="6"/>
      <c r="AA123" s="6"/>
      <c r="AB123" s="6"/>
      <c r="AC123" s="28"/>
    </row>
    <row r="124" spans="4:29" s="1" customFormat="1" ht="23.25" customHeight="1">
      <c r="D124" s="6"/>
      <c r="E124" s="132"/>
      <c r="F124" s="132"/>
      <c r="G124" s="132"/>
      <c r="H124" s="6"/>
      <c r="I124" s="132"/>
      <c r="J124" s="132"/>
      <c r="K124" s="132"/>
      <c r="L124" s="6"/>
      <c r="M124" s="132"/>
      <c r="N124" s="132"/>
      <c r="O124" s="132"/>
      <c r="P124" s="6"/>
      <c r="Q124" s="132"/>
      <c r="R124" s="6"/>
      <c r="S124" s="132"/>
      <c r="T124" s="6"/>
      <c r="U124" s="132"/>
      <c r="V124" s="6"/>
      <c r="W124" s="6"/>
      <c r="X124" s="6"/>
      <c r="Y124" s="6"/>
      <c r="Z124" s="6"/>
      <c r="AA124" s="6"/>
      <c r="AB124" s="6"/>
      <c r="AC124" s="28"/>
    </row>
    <row r="125" spans="4:29" s="1" customFormat="1" ht="23.25" customHeight="1">
      <c r="D125" s="6"/>
      <c r="E125" s="132"/>
      <c r="F125" s="132"/>
      <c r="G125" s="132"/>
      <c r="H125" s="6"/>
      <c r="I125" s="132"/>
      <c r="J125" s="132"/>
      <c r="K125" s="132"/>
      <c r="L125" s="6"/>
      <c r="M125" s="132"/>
      <c r="N125" s="132"/>
      <c r="O125" s="132"/>
      <c r="P125" s="6"/>
      <c r="Q125" s="132"/>
      <c r="R125" s="6"/>
      <c r="S125" s="132"/>
      <c r="T125" s="6"/>
      <c r="U125" s="132"/>
      <c r="V125" s="6"/>
      <c r="W125" s="6"/>
      <c r="X125" s="6"/>
      <c r="Y125" s="6"/>
      <c r="Z125" s="6"/>
      <c r="AA125" s="6"/>
      <c r="AB125" s="6"/>
      <c r="AC125" s="28"/>
    </row>
    <row r="126" spans="4:29" s="1" customFormat="1" ht="23.25" customHeight="1">
      <c r="D126" s="6"/>
      <c r="E126" s="132"/>
      <c r="F126" s="132"/>
      <c r="G126" s="132"/>
      <c r="H126" s="6"/>
      <c r="I126" s="132"/>
      <c r="J126" s="132"/>
      <c r="K126" s="132"/>
      <c r="L126" s="6"/>
      <c r="M126" s="132"/>
      <c r="N126" s="132"/>
      <c r="O126" s="132"/>
      <c r="P126" s="6"/>
      <c r="Q126" s="132"/>
      <c r="R126" s="6"/>
      <c r="S126" s="132"/>
      <c r="T126" s="6"/>
      <c r="U126" s="132"/>
      <c r="V126" s="6"/>
      <c r="W126" s="6"/>
      <c r="X126" s="6"/>
      <c r="Y126" s="6"/>
      <c r="Z126" s="6"/>
      <c r="AA126" s="6"/>
      <c r="AB126" s="6"/>
      <c r="AC126" s="28"/>
    </row>
    <row r="127" spans="4:29" s="1" customFormat="1" ht="23.25" customHeight="1">
      <c r="D127" s="6"/>
      <c r="E127" s="132"/>
      <c r="F127" s="132"/>
      <c r="G127" s="132"/>
      <c r="H127" s="6"/>
      <c r="I127" s="132"/>
      <c r="J127" s="132"/>
      <c r="K127" s="132"/>
      <c r="L127" s="6"/>
      <c r="M127" s="132"/>
      <c r="N127" s="132"/>
      <c r="O127" s="132"/>
      <c r="P127" s="6"/>
      <c r="Q127" s="132"/>
      <c r="R127" s="6"/>
      <c r="S127" s="132"/>
      <c r="T127" s="6"/>
      <c r="U127" s="132"/>
      <c r="V127" s="6"/>
      <c r="W127" s="6"/>
      <c r="X127" s="6"/>
      <c r="Y127" s="6"/>
      <c r="Z127" s="6"/>
      <c r="AA127" s="6"/>
      <c r="AB127" s="6"/>
      <c r="AC127" s="28"/>
    </row>
    <row r="128" spans="4:29" s="1" customFormat="1" ht="23.25" customHeight="1">
      <c r="D128" s="6"/>
      <c r="E128" s="132"/>
      <c r="F128" s="132"/>
      <c r="G128" s="132"/>
      <c r="H128" s="6"/>
      <c r="I128" s="132"/>
      <c r="J128" s="132"/>
      <c r="K128" s="132"/>
      <c r="L128" s="6"/>
      <c r="M128" s="132"/>
      <c r="N128" s="132"/>
      <c r="O128" s="132"/>
      <c r="P128" s="6"/>
      <c r="Q128" s="132"/>
      <c r="R128" s="6"/>
      <c r="S128" s="132"/>
      <c r="T128" s="6"/>
      <c r="U128" s="132"/>
      <c r="V128" s="6"/>
      <c r="W128" s="6"/>
      <c r="X128" s="6"/>
      <c r="Y128" s="6"/>
      <c r="Z128" s="6"/>
      <c r="AA128" s="6"/>
      <c r="AB128" s="6"/>
      <c r="AC128" s="28"/>
    </row>
    <row r="129" spans="4:29" s="1" customFormat="1" ht="23.25" customHeight="1">
      <c r="D129" s="6"/>
      <c r="E129" s="132"/>
      <c r="F129" s="132"/>
      <c r="G129" s="132"/>
      <c r="H129" s="6"/>
      <c r="I129" s="132"/>
      <c r="J129" s="132"/>
      <c r="K129" s="132"/>
      <c r="L129" s="6"/>
      <c r="M129" s="132"/>
      <c r="N129" s="132"/>
      <c r="O129" s="132"/>
      <c r="P129" s="6"/>
      <c r="Q129" s="132"/>
      <c r="R129" s="6"/>
      <c r="S129" s="132"/>
      <c r="T129" s="6"/>
      <c r="U129" s="132"/>
      <c r="V129" s="6"/>
      <c r="W129" s="6"/>
      <c r="X129" s="6"/>
      <c r="Y129" s="6"/>
      <c r="Z129" s="6"/>
      <c r="AA129" s="6"/>
      <c r="AB129" s="6"/>
      <c r="AC129" s="28"/>
    </row>
    <row r="130" spans="4:29" s="1" customFormat="1" ht="23.25" customHeight="1">
      <c r="D130" s="6"/>
      <c r="E130" s="132"/>
      <c r="F130" s="132"/>
      <c r="G130" s="132"/>
      <c r="H130" s="6"/>
      <c r="I130" s="132"/>
      <c r="J130" s="132"/>
      <c r="K130" s="132"/>
      <c r="L130" s="6"/>
      <c r="M130" s="132"/>
      <c r="N130" s="132"/>
      <c r="O130" s="132"/>
      <c r="P130" s="6"/>
      <c r="Q130" s="132"/>
      <c r="R130" s="6"/>
      <c r="S130" s="132"/>
      <c r="T130" s="6"/>
      <c r="U130" s="132"/>
      <c r="V130" s="6"/>
      <c r="W130" s="6"/>
      <c r="X130" s="6"/>
      <c r="Y130" s="6"/>
      <c r="Z130" s="6"/>
      <c r="AA130" s="6"/>
      <c r="AB130" s="6"/>
      <c r="AC130" s="28"/>
    </row>
    <row r="131" spans="4:29" s="1" customFormat="1" ht="23.25" customHeight="1">
      <c r="D131" s="6"/>
      <c r="E131" s="132"/>
      <c r="F131" s="132"/>
      <c r="G131" s="132"/>
      <c r="H131" s="6"/>
      <c r="I131" s="132"/>
      <c r="J131" s="132"/>
      <c r="K131" s="132"/>
      <c r="L131" s="6"/>
      <c r="M131" s="132"/>
      <c r="N131" s="132"/>
      <c r="O131" s="132"/>
      <c r="P131" s="6"/>
      <c r="Q131" s="132"/>
      <c r="R131" s="6"/>
      <c r="S131" s="132"/>
      <c r="T131" s="6"/>
      <c r="U131" s="132"/>
      <c r="V131" s="6"/>
      <c r="W131" s="6"/>
      <c r="X131" s="6"/>
      <c r="Y131" s="6"/>
      <c r="Z131" s="6"/>
      <c r="AA131" s="6"/>
      <c r="AB131" s="6"/>
      <c r="AC131" s="28"/>
    </row>
    <row r="132" spans="4:29" s="1" customFormat="1" ht="23.25" customHeight="1">
      <c r="D132" s="6"/>
      <c r="E132" s="132"/>
      <c r="F132" s="132"/>
      <c r="G132" s="132"/>
      <c r="H132" s="6"/>
      <c r="I132" s="132"/>
      <c r="J132" s="132"/>
      <c r="K132" s="132"/>
      <c r="L132" s="6"/>
      <c r="M132" s="132"/>
      <c r="N132" s="132"/>
      <c r="O132" s="132"/>
      <c r="P132" s="6"/>
      <c r="Q132" s="132"/>
      <c r="R132" s="6"/>
      <c r="S132" s="132"/>
      <c r="T132" s="6"/>
      <c r="U132" s="132"/>
      <c r="V132" s="6"/>
      <c r="W132" s="6"/>
      <c r="X132" s="6"/>
      <c r="Y132" s="6"/>
      <c r="Z132" s="6"/>
      <c r="AA132" s="6"/>
      <c r="AB132" s="6"/>
      <c r="AC132" s="28"/>
    </row>
    <row r="133" spans="4:29" s="1" customFormat="1" ht="23.25" customHeight="1">
      <c r="D133" s="6"/>
      <c r="E133" s="132"/>
      <c r="F133" s="132"/>
      <c r="G133" s="132"/>
      <c r="H133" s="6"/>
      <c r="I133" s="132"/>
      <c r="J133" s="132"/>
      <c r="K133" s="132"/>
      <c r="L133" s="6"/>
      <c r="M133" s="132"/>
      <c r="N133" s="132"/>
      <c r="O133" s="132"/>
      <c r="P133" s="6"/>
      <c r="Q133" s="132"/>
      <c r="R133" s="6"/>
      <c r="S133" s="132"/>
      <c r="T133" s="6"/>
      <c r="U133" s="132"/>
      <c r="V133" s="6"/>
      <c r="W133" s="6"/>
      <c r="X133" s="6"/>
      <c r="Y133" s="6"/>
      <c r="Z133" s="6"/>
      <c r="AA133" s="6"/>
      <c r="AB133" s="6"/>
      <c r="AC133" s="28"/>
    </row>
    <row r="134" spans="4:29" s="1" customFormat="1" ht="23.25" customHeight="1">
      <c r="D134" s="6"/>
      <c r="E134" s="132"/>
      <c r="F134" s="132"/>
      <c r="G134" s="132"/>
      <c r="H134" s="6"/>
      <c r="I134" s="132"/>
      <c r="J134" s="132"/>
      <c r="K134" s="132"/>
      <c r="L134" s="6"/>
      <c r="M134" s="132"/>
      <c r="N134" s="132"/>
      <c r="O134" s="132"/>
      <c r="P134" s="6"/>
      <c r="Q134" s="132"/>
      <c r="R134" s="6"/>
      <c r="S134" s="132"/>
      <c r="T134" s="6"/>
      <c r="U134" s="132"/>
      <c r="V134" s="6"/>
      <c r="W134" s="6"/>
      <c r="X134" s="6"/>
      <c r="Y134" s="6"/>
      <c r="Z134" s="6"/>
      <c r="AA134" s="6"/>
      <c r="AB134" s="6"/>
      <c r="AC134" s="28"/>
    </row>
    <row r="135" spans="4:29" s="1" customFormat="1" ht="23.25" customHeight="1">
      <c r="D135" s="6"/>
      <c r="E135" s="132"/>
      <c r="F135" s="132"/>
      <c r="G135" s="132"/>
      <c r="H135" s="6"/>
      <c r="I135" s="132"/>
      <c r="J135" s="132"/>
      <c r="K135" s="132"/>
      <c r="L135" s="6"/>
      <c r="M135" s="132"/>
      <c r="N135" s="132"/>
      <c r="O135" s="132"/>
      <c r="P135" s="6"/>
      <c r="Q135" s="132"/>
      <c r="R135" s="6"/>
      <c r="S135" s="132"/>
      <c r="T135" s="6"/>
      <c r="U135" s="132"/>
      <c r="V135" s="6"/>
      <c r="W135" s="6"/>
      <c r="X135" s="6"/>
      <c r="Y135" s="6"/>
      <c r="Z135" s="6"/>
      <c r="AA135" s="6"/>
      <c r="AB135" s="6"/>
      <c r="AC135" s="28"/>
    </row>
    <row r="136" spans="4:29" s="1" customFormat="1" ht="23.25" customHeight="1">
      <c r="D136" s="6"/>
      <c r="E136" s="132"/>
      <c r="F136" s="132"/>
      <c r="G136" s="132"/>
      <c r="H136" s="6"/>
      <c r="I136" s="132"/>
      <c r="J136" s="132"/>
      <c r="K136" s="132"/>
      <c r="L136" s="6"/>
      <c r="M136" s="132"/>
      <c r="N136" s="132"/>
      <c r="O136" s="132"/>
      <c r="P136" s="6"/>
      <c r="Q136" s="132"/>
      <c r="R136" s="6"/>
      <c r="S136" s="132"/>
      <c r="T136" s="6"/>
      <c r="U136" s="132"/>
      <c r="V136" s="6"/>
      <c r="W136" s="6"/>
      <c r="X136" s="6"/>
      <c r="Y136" s="6"/>
      <c r="Z136" s="6"/>
      <c r="AA136" s="6"/>
      <c r="AB136" s="6"/>
      <c r="AC136" s="28"/>
    </row>
    <row r="137" spans="4:29" s="1" customFormat="1" ht="23.25" customHeight="1">
      <c r="D137" s="6"/>
      <c r="E137" s="132"/>
      <c r="F137" s="132"/>
      <c r="G137" s="132"/>
      <c r="H137" s="6"/>
      <c r="I137" s="132"/>
      <c r="J137" s="132"/>
      <c r="K137" s="132"/>
      <c r="L137" s="6"/>
      <c r="M137" s="132"/>
      <c r="N137" s="132"/>
      <c r="O137" s="132"/>
      <c r="P137" s="6"/>
      <c r="Q137" s="132"/>
      <c r="R137" s="6"/>
      <c r="S137" s="132"/>
      <c r="T137" s="6"/>
      <c r="U137" s="132"/>
      <c r="V137" s="6"/>
      <c r="W137" s="6"/>
      <c r="X137" s="6"/>
      <c r="Y137" s="6"/>
      <c r="Z137" s="6"/>
      <c r="AA137" s="6"/>
      <c r="AB137" s="6"/>
      <c r="AC137" s="28"/>
    </row>
    <row r="138" spans="4:29" s="1" customFormat="1" ht="23.25" customHeight="1">
      <c r="D138" s="6"/>
      <c r="E138" s="132"/>
      <c r="F138" s="132"/>
      <c r="G138" s="132"/>
      <c r="H138" s="6"/>
      <c r="I138" s="132"/>
      <c r="J138" s="132"/>
      <c r="K138" s="132"/>
      <c r="L138" s="6"/>
      <c r="M138" s="132"/>
      <c r="N138" s="132"/>
      <c r="O138" s="132"/>
      <c r="P138" s="6"/>
      <c r="Q138" s="132"/>
      <c r="R138" s="6"/>
      <c r="S138" s="132"/>
      <c r="T138" s="6"/>
      <c r="U138" s="132"/>
      <c r="V138" s="6"/>
      <c r="W138" s="6"/>
      <c r="X138" s="6"/>
      <c r="Y138" s="6"/>
      <c r="Z138" s="6"/>
      <c r="AA138" s="6"/>
      <c r="AB138" s="6"/>
      <c r="AC138" s="28"/>
    </row>
    <row r="139" spans="4:29" s="1" customFormat="1" ht="23.25" customHeight="1">
      <c r="D139" s="6"/>
      <c r="E139" s="132"/>
      <c r="F139" s="132"/>
      <c r="G139" s="132"/>
      <c r="H139" s="6"/>
      <c r="I139" s="132"/>
      <c r="J139" s="132"/>
      <c r="K139" s="132"/>
      <c r="L139" s="6"/>
      <c r="M139" s="132"/>
      <c r="N139" s="132"/>
      <c r="O139" s="132"/>
      <c r="P139" s="6"/>
      <c r="Q139" s="132"/>
      <c r="R139" s="6"/>
      <c r="S139" s="132"/>
      <c r="T139" s="6"/>
      <c r="U139" s="132"/>
      <c r="V139" s="6"/>
      <c r="W139" s="6"/>
      <c r="X139" s="6"/>
      <c r="Y139" s="6"/>
      <c r="Z139" s="6"/>
      <c r="AA139" s="6"/>
      <c r="AB139" s="6"/>
      <c r="AC139" s="28"/>
    </row>
    <row r="140" spans="4:29" s="1" customFormat="1" ht="23.25" customHeight="1">
      <c r="D140" s="6"/>
      <c r="E140" s="132"/>
      <c r="F140" s="132"/>
      <c r="G140" s="132"/>
      <c r="H140" s="6"/>
      <c r="I140" s="132"/>
      <c r="J140" s="132"/>
      <c r="K140" s="132"/>
      <c r="L140" s="6"/>
      <c r="M140" s="132"/>
      <c r="N140" s="132"/>
      <c r="O140" s="132"/>
      <c r="P140" s="6"/>
      <c r="Q140" s="132"/>
      <c r="R140" s="6"/>
      <c r="S140" s="132"/>
      <c r="T140" s="6"/>
      <c r="U140" s="132"/>
      <c r="V140" s="6"/>
      <c r="W140" s="6"/>
      <c r="X140" s="6"/>
      <c r="Y140" s="6"/>
      <c r="Z140" s="6"/>
      <c r="AA140" s="6"/>
      <c r="AB140" s="6"/>
      <c r="AC140" s="28"/>
    </row>
    <row r="141" spans="4:29" s="1" customFormat="1" ht="23.25" customHeight="1">
      <c r="D141" s="6"/>
      <c r="E141" s="132"/>
      <c r="F141" s="132"/>
      <c r="G141" s="132"/>
      <c r="H141" s="6"/>
      <c r="I141" s="132"/>
      <c r="J141" s="132"/>
      <c r="K141" s="132"/>
      <c r="L141" s="6"/>
      <c r="M141" s="132"/>
      <c r="N141" s="132"/>
      <c r="O141" s="132"/>
      <c r="P141" s="6"/>
      <c r="Q141" s="132"/>
      <c r="R141" s="6"/>
      <c r="S141" s="132"/>
      <c r="T141" s="6"/>
      <c r="U141" s="132"/>
      <c r="V141" s="6"/>
      <c r="W141" s="6"/>
      <c r="X141" s="6"/>
      <c r="Y141" s="6"/>
      <c r="Z141" s="6"/>
      <c r="AA141" s="6"/>
      <c r="AB141" s="6"/>
      <c r="AC141" s="28"/>
    </row>
    <row r="142" spans="4:29" s="1" customFormat="1" ht="23.25" customHeight="1">
      <c r="D142" s="6"/>
      <c r="E142" s="132"/>
      <c r="F142" s="132"/>
      <c r="G142" s="132"/>
      <c r="H142" s="6"/>
      <c r="I142" s="132"/>
      <c r="J142" s="132"/>
      <c r="K142" s="132"/>
      <c r="L142" s="6"/>
      <c r="M142" s="132"/>
      <c r="N142" s="132"/>
      <c r="O142" s="132"/>
      <c r="P142" s="6"/>
      <c r="Q142" s="132"/>
      <c r="R142" s="6"/>
      <c r="S142" s="132"/>
      <c r="T142" s="6"/>
      <c r="U142" s="132"/>
      <c r="V142" s="6"/>
      <c r="W142" s="6"/>
      <c r="X142" s="6"/>
      <c r="Y142" s="6"/>
      <c r="Z142" s="6"/>
      <c r="AA142" s="6"/>
      <c r="AB142" s="6"/>
      <c r="AC142" s="28"/>
    </row>
    <row r="143" spans="4:29" s="1" customFormat="1" ht="23.25" customHeight="1">
      <c r="D143" s="6"/>
      <c r="E143" s="132"/>
      <c r="F143" s="132"/>
      <c r="G143" s="132"/>
      <c r="H143" s="6"/>
      <c r="I143" s="132"/>
      <c r="J143" s="132"/>
      <c r="K143" s="132"/>
      <c r="L143" s="6"/>
      <c r="M143" s="132"/>
      <c r="N143" s="132"/>
      <c r="O143" s="132"/>
      <c r="P143" s="6"/>
      <c r="Q143" s="132"/>
      <c r="R143" s="6"/>
      <c r="S143" s="132"/>
      <c r="T143" s="6"/>
      <c r="U143" s="132"/>
      <c r="V143" s="6"/>
      <c r="W143" s="6"/>
      <c r="X143" s="6"/>
      <c r="Y143" s="6"/>
      <c r="Z143" s="6"/>
      <c r="AA143" s="6"/>
      <c r="AB143" s="6"/>
      <c r="AC143" s="28"/>
    </row>
    <row r="144" spans="4:29" s="1" customFormat="1" ht="23.25" customHeight="1">
      <c r="D144" s="6"/>
      <c r="E144" s="132"/>
      <c r="F144" s="132"/>
      <c r="G144" s="132"/>
      <c r="H144" s="6"/>
      <c r="I144" s="132"/>
      <c r="J144" s="132"/>
      <c r="K144" s="132"/>
      <c r="L144" s="6"/>
      <c r="M144" s="132"/>
      <c r="N144" s="132"/>
      <c r="O144" s="132"/>
      <c r="P144" s="6"/>
      <c r="Q144" s="132"/>
      <c r="R144" s="6"/>
      <c r="S144" s="132"/>
      <c r="T144" s="6"/>
      <c r="U144" s="132"/>
      <c r="V144" s="6"/>
      <c r="W144" s="6"/>
      <c r="X144" s="6"/>
      <c r="Y144" s="6"/>
      <c r="Z144" s="6"/>
      <c r="AA144" s="6"/>
      <c r="AB144" s="6"/>
      <c r="AC144" s="28"/>
    </row>
    <row r="145" spans="4:29" s="1" customFormat="1" ht="23.25" customHeight="1">
      <c r="D145" s="6"/>
      <c r="E145" s="132"/>
      <c r="F145" s="132"/>
      <c r="G145" s="132"/>
      <c r="H145" s="6"/>
      <c r="I145" s="132"/>
      <c r="J145" s="132"/>
      <c r="K145" s="132"/>
      <c r="L145" s="6"/>
      <c r="M145" s="132"/>
      <c r="N145" s="132"/>
      <c r="O145" s="132"/>
      <c r="P145" s="6"/>
      <c r="Q145" s="132"/>
      <c r="R145" s="6"/>
      <c r="S145" s="132"/>
      <c r="T145" s="6"/>
      <c r="U145" s="132"/>
      <c r="V145" s="6"/>
      <c r="W145" s="6"/>
      <c r="X145" s="6"/>
      <c r="Y145" s="6"/>
      <c r="Z145" s="6"/>
      <c r="AA145" s="6"/>
      <c r="AB145" s="6"/>
      <c r="AC145" s="28"/>
    </row>
    <row r="146" spans="4:29" s="1" customFormat="1" ht="23.25" customHeight="1">
      <c r="D146" s="6"/>
      <c r="E146" s="132"/>
      <c r="F146" s="132"/>
      <c r="G146" s="132"/>
      <c r="H146" s="6"/>
      <c r="I146" s="132"/>
      <c r="J146" s="132"/>
      <c r="K146" s="132"/>
      <c r="L146" s="6"/>
      <c r="M146" s="132"/>
      <c r="N146" s="132"/>
      <c r="O146" s="132"/>
      <c r="P146" s="6"/>
      <c r="Q146" s="132"/>
      <c r="R146" s="6"/>
      <c r="S146" s="132"/>
      <c r="T146" s="6"/>
      <c r="U146" s="132"/>
      <c r="V146" s="6"/>
      <c r="W146" s="6"/>
      <c r="X146" s="6"/>
      <c r="Y146" s="6"/>
      <c r="Z146" s="6"/>
      <c r="AA146" s="6"/>
      <c r="AB146" s="6"/>
      <c r="AC146" s="28"/>
    </row>
    <row r="147" spans="4:29" s="1" customFormat="1" ht="23.25" customHeight="1">
      <c r="D147" s="6"/>
      <c r="E147" s="132"/>
      <c r="F147" s="132"/>
      <c r="G147" s="132"/>
      <c r="H147" s="6"/>
      <c r="I147" s="132"/>
      <c r="J147" s="132"/>
      <c r="K147" s="132"/>
      <c r="L147" s="6"/>
      <c r="M147" s="132"/>
      <c r="N147" s="132"/>
      <c r="O147" s="132"/>
      <c r="P147" s="6"/>
      <c r="Q147" s="132"/>
      <c r="R147" s="6"/>
      <c r="S147" s="132"/>
      <c r="T147" s="6"/>
      <c r="U147" s="132"/>
      <c r="V147" s="6"/>
      <c r="W147" s="6"/>
      <c r="X147" s="6"/>
      <c r="Y147" s="6"/>
      <c r="Z147" s="6"/>
      <c r="AA147" s="6"/>
      <c r="AB147" s="6"/>
      <c r="AC147" s="28"/>
    </row>
    <row r="148" spans="4:29" s="1" customFormat="1" ht="23.25" customHeight="1">
      <c r="D148" s="6"/>
      <c r="E148" s="132"/>
      <c r="F148" s="132"/>
      <c r="G148" s="132"/>
      <c r="H148" s="6"/>
      <c r="I148" s="132"/>
      <c r="J148" s="132"/>
      <c r="K148" s="132"/>
      <c r="L148" s="6"/>
      <c r="M148" s="132"/>
      <c r="N148" s="132"/>
      <c r="O148" s="132"/>
      <c r="P148" s="6"/>
      <c r="Q148" s="132"/>
      <c r="R148" s="6"/>
      <c r="S148" s="132"/>
      <c r="T148" s="6"/>
      <c r="U148" s="132"/>
      <c r="V148" s="6"/>
      <c r="W148" s="6"/>
      <c r="X148" s="6"/>
      <c r="Y148" s="6"/>
      <c r="Z148" s="6"/>
      <c r="AA148" s="6"/>
      <c r="AB148" s="6"/>
      <c r="AC148" s="28"/>
    </row>
    <row r="149" spans="4:29" s="1" customFormat="1" ht="23.25" customHeight="1">
      <c r="D149" s="6"/>
      <c r="E149" s="132"/>
      <c r="F149" s="132"/>
      <c r="G149" s="132"/>
      <c r="H149" s="6"/>
      <c r="I149" s="132"/>
      <c r="J149" s="132"/>
      <c r="K149" s="132"/>
      <c r="L149" s="6"/>
      <c r="M149" s="132"/>
      <c r="N149" s="132"/>
      <c r="O149" s="132"/>
      <c r="P149" s="6"/>
      <c r="Q149" s="132"/>
      <c r="R149" s="6"/>
      <c r="S149" s="132"/>
      <c r="T149" s="6"/>
      <c r="U149" s="132"/>
      <c r="V149" s="6"/>
      <c r="W149" s="6"/>
      <c r="X149" s="6"/>
      <c r="Y149" s="6"/>
      <c r="Z149" s="6"/>
      <c r="AA149" s="6"/>
      <c r="AB149" s="6"/>
      <c r="AC149" s="28"/>
    </row>
    <row r="150" spans="4:29" s="1" customFormat="1" ht="23.25" customHeight="1">
      <c r="D150" s="6"/>
      <c r="E150" s="132"/>
      <c r="F150" s="132"/>
      <c r="G150" s="132"/>
      <c r="H150" s="6"/>
      <c r="I150" s="132"/>
      <c r="J150" s="132"/>
      <c r="K150" s="132"/>
      <c r="L150" s="6"/>
      <c r="M150" s="132"/>
      <c r="N150" s="132"/>
      <c r="O150" s="132"/>
      <c r="P150" s="6"/>
      <c r="Q150" s="132"/>
      <c r="R150" s="6"/>
      <c r="S150" s="132"/>
      <c r="T150" s="6"/>
      <c r="U150" s="132"/>
      <c r="V150" s="6"/>
      <c r="W150" s="6"/>
      <c r="X150" s="6"/>
      <c r="Y150" s="6"/>
      <c r="Z150" s="6"/>
      <c r="AA150" s="6"/>
      <c r="AB150" s="6"/>
      <c r="AC150" s="28"/>
    </row>
    <row r="151" spans="4:29" s="1" customFormat="1" ht="23.25" customHeight="1">
      <c r="D151" s="6"/>
      <c r="E151" s="132"/>
      <c r="F151" s="132"/>
      <c r="G151" s="132"/>
      <c r="H151" s="6"/>
      <c r="I151" s="132"/>
      <c r="J151" s="132"/>
      <c r="K151" s="132"/>
      <c r="L151" s="6"/>
      <c r="M151" s="132"/>
      <c r="N151" s="132"/>
      <c r="O151" s="132"/>
      <c r="P151" s="6"/>
      <c r="Q151" s="132"/>
      <c r="R151" s="6"/>
      <c r="S151" s="132"/>
      <c r="T151" s="6"/>
      <c r="U151" s="132"/>
      <c r="V151" s="6"/>
      <c r="W151" s="6"/>
      <c r="X151" s="6"/>
      <c r="Y151" s="6"/>
      <c r="Z151" s="6"/>
      <c r="AA151" s="6"/>
      <c r="AB151" s="6"/>
      <c r="AC151" s="28"/>
    </row>
    <row r="152" spans="4:29" s="1" customFormat="1" ht="23.25" customHeight="1">
      <c r="D152" s="6"/>
      <c r="E152" s="132"/>
      <c r="F152" s="132"/>
      <c r="G152" s="132"/>
      <c r="H152" s="6"/>
      <c r="I152" s="132"/>
      <c r="J152" s="132"/>
      <c r="K152" s="132"/>
      <c r="L152" s="6"/>
      <c r="M152" s="132"/>
      <c r="N152" s="132"/>
      <c r="O152" s="132"/>
      <c r="P152" s="6"/>
      <c r="Q152" s="132"/>
      <c r="R152" s="6"/>
      <c r="S152" s="132"/>
      <c r="T152" s="6"/>
      <c r="U152" s="132"/>
      <c r="V152" s="6"/>
      <c r="W152" s="6"/>
      <c r="X152" s="6"/>
      <c r="Y152" s="6"/>
      <c r="Z152" s="6"/>
      <c r="AA152" s="6"/>
      <c r="AB152" s="6"/>
      <c r="AC152" s="28"/>
    </row>
    <row r="153" spans="4:29" s="1" customFormat="1" ht="23.25" customHeight="1">
      <c r="D153" s="6"/>
      <c r="E153" s="132"/>
      <c r="F153" s="132"/>
      <c r="G153" s="132"/>
      <c r="H153" s="6"/>
      <c r="I153" s="132"/>
      <c r="J153" s="132"/>
      <c r="K153" s="132"/>
      <c r="L153" s="6"/>
      <c r="M153" s="132"/>
      <c r="N153" s="132"/>
      <c r="O153" s="132"/>
      <c r="P153" s="6"/>
      <c r="Q153" s="132"/>
      <c r="R153" s="6"/>
      <c r="S153" s="132"/>
      <c r="T153" s="6"/>
      <c r="U153" s="132"/>
      <c r="V153" s="6"/>
      <c r="W153" s="6"/>
      <c r="X153" s="6"/>
      <c r="Y153" s="6"/>
      <c r="Z153" s="6"/>
      <c r="AA153" s="6"/>
      <c r="AB153" s="6"/>
      <c r="AC153" s="28"/>
    </row>
    <row r="154" spans="4:29" s="1" customFormat="1" ht="23.25" customHeight="1">
      <c r="D154" s="6"/>
      <c r="E154" s="132"/>
      <c r="F154" s="132"/>
      <c r="G154" s="132"/>
      <c r="H154" s="6"/>
      <c r="I154" s="132"/>
      <c r="J154" s="132"/>
      <c r="K154" s="132"/>
      <c r="L154" s="6"/>
      <c r="M154" s="132"/>
      <c r="N154" s="132"/>
      <c r="O154" s="132"/>
      <c r="P154" s="6"/>
      <c r="Q154" s="132"/>
      <c r="R154" s="6"/>
      <c r="S154" s="132"/>
      <c r="T154" s="6"/>
      <c r="U154" s="132"/>
      <c r="V154" s="6"/>
      <c r="W154" s="6"/>
      <c r="X154" s="6"/>
      <c r="Y154" s="6"/>
      <c r="Z154" s="6"/>
      <c r="AA154" s="6"/>
      <c r="AB154" s="6"/>
      <c r="AC154" s="28"/>
    </row>
    <row r="155" spans="4:29" s="1" customFormat="1" ht="23.25" customHeight="1">
      <c r="D155" s="6"/>
      <c r="E155" s="132"/>
      <c r="F155" s="132"/>
      <c r="G155" s="132"/>
      <c r="H155" s="6"/>
      <c r="I155" s="132"/>
      <c r="J155" s="132"/>
      <c r="K155" s="132"/>
      <c r="L155" s="6"/>
      <c r="M155" s="132"/>
      <c r="N155" s="132"/>
      <c r="O155" s="132"/>
      <c r="P155" s="6"/>
      <c r="Q155" s="132"/>
      <c r="R155" s="6"/>
      <c r="S155" s="132"/>
      <c r="T155" s="6"/>
      <c r="U155" s="132"/>
      <c r="V155" s="6"/>
      <c r="W155" s="6"/>
      <c r="X155" s="6"/>
      <c r="Y155" s="6"/>
      <c r="Z155" s="6"/>
      <c r="AA155" s="6"/>
      <c r="AB155" s="6"/>
      <c r="AC155" s="28"/>
    </row>
    <row r="156" spans="4:29" s="1" customFormat="1" ht="23.25" customHeight="1">
      <c r="D156" s="6"/>
      <c r="E156" s="132"/>
      <c r="F156" s="132"/>
      <c r="G156" s="132"/>
      <c r="H156" s="6"/>
      <c r="I156" s="132"/>
      <c r="J156" s="132"/>
      <c r="K156" s="132"/>
      <c r="L156" s="6"/>
      <c r="M156" s="132"/>
      <c r="N156" s="132"/>
      <c r="O156" s="132"/>
      <c r="P156" s="6"/>
      <c r="Q156" s="132"/>
      <c r="R156" s="6"/>
      <c r="S156" s="132"/>
      <c r="T156" s="6"/>
      <c r="U156" s="132"/>
      <c r="V156" s="6"/>
      <c r="W156" s="6"/>
      <c r="X156" s="6"/>
      <c r="Y156" s="6"/>
      <c r="Z156" s="6"/>
      <c r="AA156" s="6"/>
      <c r="AB156" s="6"/>
      <c r="AC156" s="28"/>
    </row>
    <row r="157" spans="4:29" s="1" customFormat="1" ht="23.25" customHeight="1">
      <c r="D157" s="6"/>
      <c r="E157" s="132"/>
      <c r="F157" s="132"/>
      <c r="G157" s="132"/>
      <c r="H157" s="6"/>
      <c r="I157" s="132"/>
      <c r="J157" s="132"/>
      <c r="K157" s="132"/>
      <c r="L157" s="6"/>
      <c r="M157" s="132"/>
      <c r="N157" s="132"/>
      <c r="O157" s="132"/>
      <c r="P157" s="6"/>
      <c r="Q157" s="132"/>
      <c r="R157" s="6"/>
      <c r="S157" s="132"/>
      <c r="T157" s="6"/>
      <c r="U157" s="132"/>
      <c r="V157" s="6"/>
      <c r="W157" s="6"/>
      <c r="X157" s="6"/>
      <c r="Y157" s="6"/>
      <c r="Z157" s="6"/>
      <c r="AA157" s="6"/>
      <c r="AB157" s="6"/>
      <c r="AC157" s="28"/>
    </row>
    <row r="158" spans="4:29" s="1" customFormat="1" ht="23.25" customHeight="1">
      <c r="D158" s="6"/>
      <c r="E158" s="132"/>
      <c r="F158" s="132"/>
      <c r="G158" s="132"/>
      <c r="H158" s="6"/>
      <c r="I158" s="132"/>
      <c r="J158" s="132"/>
      <c r="K158" s="132"/>
      <c r="L158" s="6"/>
      <c r="M158" s="132"/>
      <c r="N158" s="132"/>
      <c r="O158" s="132"/>
      <c r="P158" s="6"/>
      <c r="Q158" s="132"/>
      <c r="R158" s="6"/>
      <c r="S158" s="132"/>
      <c r="T158" s="6"/>
      <c r="U158" s="132"/>
      <c r="V158" s="6"/>
      <c r="W158" s="6"/>
      <c r="X158" s="6"/>
      <c r="Y158" s="6"/>
      <c r="Z158" s="6"/>
      <c r="AA158" s="6"/>
      <c r="AB158" s="6"/>
      <c r="AC158" s="28"/>
    </row>
    <row r="159" spans="4:29" s="1" customFormat="1" ht="23.25" customHeight="1">
      <c r="D159" s="6"/>
      <c r="E159" s="132"/>
      <c r="F159" s="132"/>
      <c r="G159" s="132"/>
      <c r="H159" s="6"/>
      <c r="I159" s="132"/>
      <c r="J159" s="132"/>
      <c r="K159" s="132"/>
      <c r="L159" s="6"/>
      <c r="M159" s="132"/>
      <c r="N159" s="132"/>
      <c r="O159" s="132"/>
      <c r="P159" s="6"/>
      <c r="Q159" s="132"/>
      <c r="R159" s="6"/>
      <c r="S159" s="132"/>
      <c r="T159" s="6"/>
      <c r="U159" s="132"/>
      <c r="V159" s="6"/>
      <c r="W159" s="6"/>
      <c r="X159" s="6"/>
      <c r="Y159" s="6"/>
      <c r="Z159" s="6"/>
      <c r="AA159" s="6"/>
      <c r="AB159" s="6"/>
      <c r="AC159" s="28"/>
    </row>
    <row r="160" spans="4:29" s="1" customFormat="1" ht="23.25" customHeight="1">
      <c r="D160" s="6"/>
      <c r="E160" s="132"/>
      <c r="F160" s="132"/>
      <c r="G160" s="132"/>
      <c r="H160" s="6"/>
      <c r="I160" s="132"/>
      <c r="J160" s="132"/>
      <c r="K160" s="132"/>
      <c r="L160" s="6"/>
      <c r="M160" s="132"/>
      <c r="N160" s="132"/>
      <c r="O160" s="132"/>
      <c r="P160" s="6"/>
      <c r="Q160" s="132"/>
      <c r="R160" s="6"/>
      <c r="S160" s="132"/>
      <c r="T160" s="6"/>
      <c r="U160" s="132"/>
      <c r="V160" s="6"/>
      <c r="W160" s="6"/>
      <c r="X160" s="6"/>
      <c r="Y160" s="6"/>
      <c r="Z160" s="6"/>
      <c r="AA160" s="6"/>
      <c r="AB160" s="6"/>
      <c r="AC160" s="28"/>
    </row>
    <row r="161" spans="4:29" s="1" customFormat="1" ht="23.25" customHeight="1">
      <c r="D161" s="6"/>
      <c r="E161" s="132"/>
      <c r="F161" s="132"/>
      <c r="G161" s="132"/>
      <c r="H161" s="6"/>
      <c r="I161" s="132"/>
      <c r="J161" s="132"/>
      <c r="K161" s="132"/>
      <c r="L161" s="6"/>
      <c r="M161" s="132"/>
      <c r="N161" s="132"/>
      <c r="O161" s="132"/>
      <c r="P161" s="6"/>
      <c r="Q161" s="132"/>
      <c r="R161" s="6"/>
      <c r="S161" s="132"/>
      <c r="T161" s="6"/>
      <c r="U161" s="132"/>
      <c r="V161" s="6"/>
      <c r="W161" s="6"/>
      <c r="X161" s="6"/>
      <c r="Y161" s="6"/>
      <c r="Z161" s="6"/>
      <c r="AA161" s="6"/>
      <c r="AB161" s="6"/>
      <c r="AC161" s="28"/>
    </row>
    <row r="162" spans="4:29" s="1" customFormat="1" ht="23.25" customHeight="1">
      <c r="D162" s="6"/>
      <c r="E162" s="132"/>
      <c r="F162" s="132"/>
      <c r="G162" s="132"/>
      <c r="H162" s="6"/>
      <c r="I162" s="132"/>
      <c r="J162" s="132"/>
      <c r="K162" s="132"/>
      <c r="L162" s="6"/>
      <c r="M162" s="132"/>
      <c r="N162" s="132"/>
      <c r="O162" s="132"/>
      <c r="P162" s="6"/>
      <c r="Q162" s="132"/>
      <c r="R162" s="6"/>
      <c r="S162" s="132"/>
      <c r="T162" s="6"/>
      <c r="U162" s="132"/>
      <c r="V162" s="6"/>
      <c r="W162" s="6"/>
      <c r="X162" s="6"/>
      <c r="Y162" s="6"/>
      <c r="Z162" s="6"/>
      <c r="AA162" s="6"/>
      <c r="AB162" s="6"/>
      <c r="AC162" s="28"/>
    </row>
    <row r="163" spans="4:29" s="1" customFormat="1" ht="23.25" customHeight="1">
      <c r="D163" s="6"/>
      <c r="E163" s="132"/>
      <c r="F163" s="132"/>
      <c r="G163" s="132"/>
      <c r="H163" s="6"/>
      <c r="I163" s="132"/>
      <c r="J163" s="132"/>
      <c r="K163" s="132"/>
      <c r="L163" s="6"/>
      <c r="M163" s="132"/>
      <c r="N163" s="132"/>
      <c r="O163" s="132"/>
      <c r="P163" s="6"/>
      <c r="Q163" s="132"/>
      <c r="R163" s="6"/>
      <c r="S163" s="132"/>
      <c r="T163" s="6"/>
      <c r="U163" s="132"/>
      <c r="V163" s="6"/>
      <c r="W163" s="6"/>
      <c r="X163" s="6"/>
      <c r="Y163" s="6"/>
      <c r="Z163" s="6"/>
      <c r="AA163" s="6"/>
      <c r="AB163" s="6"/>
      <c r="AC163" s="28"/>
    </row>
    <row r="164" spans="4:29" s="1" customFormat="1" ht="23.25" customHeight="1">
      <c r="D164" s="6"/>
      <c r="E164" s="132"/>
      <c r="F164" s="132"/>
      <c r="G164" s="132"/>
      <c r="H164" s="6"/>
      <c r="I164" s="132"/>
      <c r="J164" s="132"/>
      <c r="K164" s="132"/>
      <c r="L164" s="6"/>
      <c r="M164" s="132"/>
      <c r="N164" s="132"/>
      <c r="O164" s="132"/>
      <c r="P164" s="6"/>
      <c r="Q164" s="132"/>
      <c r="R164" s="6"/>
      <c r="S164" s="132"/>
      <c r="T164" s="6"/>
      <c r="U164" s="132"/>
      <c r="V164" s="6"/>
      <c r="W164" s="6"/>
      <c r="X164" s="6"/>
      <c r="Y164" s="6"/>
      <c r="Z164" s="6"/>
      <c r="AA164" s="6"/>
      <c r="AB164" s="6"/>
      <c r="AC164" s="28"/>
    </row>
    <row r="165" spans="4:29" s="1" customFormat="1" ht="23.25" customHeight="1">
      <c r="D165" s="6"/>
      <c r="E165" s="132"/>
      <c r="F165" s="132"/>
      <c r="G165" s="132"/>
      <c r="H165" s="6"/>
      <c r="I165" s="132"/>
      <c r="J165" s="132"/>
      <c r="K165" s="132"/>
      <c r="L165" s="6"/>
      <c r="M165" s="132"/>
      <c r="N165" s="132"/>
      <c r="O165" s="132"/>
      <c r="P165" s="6"/>
      <c r="Q165" s="132"/>
      <c r="R165" s="6"/>
      <c r="S165" s="132"/>
      <c r="T165" s="6"/>
      <c r="U165" s="132"/>
      <c r="V165" s="6"/>
      <c r="W165" s="6"/>
      <c r="X165" s="6"/>
      <c r="Y165" s="6"/>
      <c r="Z165" s="6"/>
      <c r="AA165" s="6"/>
      <c r="AB165" s="6"/>
      <c r="AC165" s="28"/>
    </row>
    <row r="166" spans="4:29" s="1" customFormat="1" ht="23.25" customHeight="1">
      <c r="D166" s="6"/>
      <c r="E166" s="132"/>
      <c r="F166" s="132"/>
      <c r="G166" s="132"/>
      <c r="H166" s="6"/>
      <c r="I166" s="132"/>
      <c r="J166" s="132"/>
      <c r="K166" s="132"/>
      <c r="L166" s="6"/>
      <c r="M166" s="132"/>
      <c r="N166" s="132"/>
      <c r="O166" s="132"/>
      <c r="P166" s="6"/>
      <c r="Q166" s="132"/>
      <c r="R166" s="6"/>
      <c r="S166" s="132"/>
      <c r="T166" s="6"/>
      <c r="U166" s="132"/>
      <c r="V166" s="6"/>
      <c r="W166" s="6"/>
      <c r="X166" s="6"/>
      <c r="Y166" s="6"/>
      <c r="Z166" s="6"/>
      <c r="AA166" s="6"/>
      <c r="AB166" s="6"/>
      <c r="AC166" s="28"/>
    </row>
    <row r="167" spans="4:29" s="1" customFormat="1" ht="23.25" customHeight="1">
      <c r="D167" s="6"/>
      <c r="E167" s="132"/>
      <c r="F167" s="132"/>
      <c r="G167" s="132"/>
      <c r="H167" s="6"/>
      <c r="I167" s="132"/>
      <c r="J167" s="132"/>
      <c r="K167" s="132"/>
      <c r="L167" s="6"/>
      <c r="M167" s="132"/>
      <c r="N167" s="132"/>
      <c r="O167" s="132"/>
      <c r="P167" s="6"/>
      <c r="Q167" s="132"/>
      <c r="R167" s="6"/>
      <c r="S167" s="132"/>
      <c r="T167" s="6"/>
      <c r="U167" s="132"/>
      <c r="V167" s="6"/>
      <c r="W167" s="6"/>
      <c r="X167" s="6"/>
      <c r="Y167" s="6"/>
      <c r="Z167" s="6"/>
      <c r="AA167" s="6"/>
      <c r="AB167" s="6"/>
      <c r="AC167" s="28"/>
    </row>
    <row r="168" spans="4:29" s="1" customFormat="1" ht="23.25" customHeight="1">
      <c r="D168" s="6"/>
      <c r="E168" s="132"/>
      <c r="F168" s="132"/>
      <c r="G168" s="132"/>
      <c r="H168" s="6"/>
      <c r="I168" s="132"/>
      <c r="J168" s="132"/>
      <c r="K168" s="132"/>
      <c r="L168" s="6"/>
      <c r="M168" s="132"/>
      <c r="N168" s="132"/>
      <c r="O168" s="132"/>
      <c r="P168" s="6"/>
      <c r="Q168" s="132"/>
      <c r="R168" s="6"/>
      <c r="S168" s="132"/>
      <c r="T168" s="6"/>
      <c r="U168" s="132"/>
      <c r="V168" s="6"/>
      <c r="W168" s="6"/>
      <c r="X168" s="6"/>
      <c r="Y168" s="6"/>
      <c r="Z168" s="6"/>
      <c r="AA168" s="6"/>
      <c r="AB168" s="6"/>
      <c r="AC168" s="28"/>
    </row>
    <row r="169" spans="4:29" s="1" customFormat="1" ht="23.25" customHeight="1">
      <c r="D169" s="6"/>
      <c r="E169" s="132"/>
      <c r="F169" s="132"/>
      <c r="G169" s="132"/>
      <c r="H169" s="6"/>
      <c r="I169" s="132"/>
      <c r="J169" s="132"/>
      <c r="K169" s="132"/>
      <c r="L169" s="6"/>
      <c r="M169" s="132"/>
      <c r="N169" s="132"/>
      <c r="O169" s="132"/>
      <c r="P169" s="6"/>
      <c r="Q169" s="132"/>
      <c r="R169" s="6"/>
      <c r="S169" s="132"/>
      <c r="T169" s="6"/>
      <c r="U169" s="132"/>
      <c r="V169" s="6"/>
      <c r="W169" s="6"/>
      <c r="X169" s="6"/>
      <c r="Y169" s="6"/>
      <c r="Z169" s="6"/>
      <c r="AA169" s="6"/>
      <c r="AB169" s="6"/>
      <c r="AC169" s="28"/>
    </row>
    <row r="170" spans="4:29" s="1" customFormat="1" ht="23.25" customHeight="1">
      <c r="D170" s="6"/>
      <c r="E170" s="132"/>
      <c r="F170" s="132"/>
      <c r="G170" s="132"/>
      <c r="H170" s="6"/>
      <c r="I170" s="132"/>
      <c r="J170" s="132"/>
      <c r="K170" s="132"/>
      <c r="L170" s="6"/>
      <c r="M170" s="132"/>
      <c r="N170" s="132"/>
      <c r="O170" s="132"/>
      <c r="P170" s="6"/>
      <c r="Q170" s="132"/>
      <c r="R170" s="6"/>
      <c r="S170" s="132"/>
      <c r="T170" s="6"/>
      <c r="U170" s="132"/>
      <c r="V170" s="6"/>
      <c r="W170" s="6"/>
      <c r="X170" s="6"/>
      <c r="Y170" s="6"/>
      <c r="Z170" s="6"/>
      <c r="AA170" s="6"/>
      <c r="AB170" s="6"/>
      <c r="AC170" s="28"/>
    </row>
    <row r="171" spans="4:29" s="1" customFormat="1" ht="23.25" customHeight="1">
      <c r="D171" s="6"/>
      <c r="E171" s="132"/>
      <c r="F171" s="132"/>
      <c r="G171" s="132"/>
      <c r="H171" s="6"/>
      <c r="I171" s="132"/>
      <c r="J171" s="132"/>
      <c r="K171" s="132"/>
      <c r="L171" s="6"/>
      <c r="M171" s="132"/>
      <c r="N171" s="132"/>
      <c r="O171" s="132"/>
      <c r="P171" s="6"/>
      <c r="Q171" s="132"/>
      <c r="R171" s="6"/>
      <c r="S171" s="132"/>
      <c r="T171" s="6"/>
      <c r="U171" s="132"/>
      <c r="V171" s="6"/>
      <c r="W171" s="6"/>
      <c r="X171" s="6"/>
      <c r="Y171" s="6"/>
      <c r="Z171" s="6"/>
      <c r="AA171" s="6"/>
      <c r="AB171" s="6"/>
      <c r="AC171" s="28"/>
    </row>
    <row r="172" spans="4:29" s="1" customFormat="1" ht="23.25" customHeight="1">
      <c r="D172" s="6"/>
      <c r="E172" s="132"/>
      <c r="F172" s="132"/>
      <c r="G172" s="132"/>
      <c r="H172" s="6"/>
      <c r="I172" s="132"/>
      <c r="J172" s="132"/>
      <c r="K172" s="132"/>
      <c r="L172" s="6"/>
      <c r="M172" s="132"/>
      <c r="N172" s="132"/>
      <c r="O172" s="132"/>
      <c r="P172" s="6"/>
      <c r="Q172" s="132"/>
      <c r="R172" s="6"/>
      <c r="S172" s="132"/>
      <c r="T172" s="6"/>
      <c r="U172" s="132"/>
      <c r="V172" s="6"/>
      <c r="W172" s="6"/>
      <c r="X172" s="6"/>
      <c r="Y172" s="6"/>
      <c r="Z172" s="6"/>
      <c r="AA172" s="6"/>
      <c r="AB172" s="6"/>
      <c r="AC172" s="28"/>
    </row>
    <row r="173" spans="4:29" s="1" customFormat="1" ht="23.25" customHeight="1">
      <c r="D173" s="6"/>
      <c r="E173" s="132"/>
      <c r="F173" s="132"/>
      <c r="G173" s="132"/>
      <c r="H173" s="6"/>
      <c r="I173" s="132"/>
      <c r="J173" s="132"/>
      <c r="K173" s="132"/>
      <c r="L173" s="6"/>
      <c r="M173" s="132"/>
      <c r="N173" s="132"/>
      <c r="O173" s="132"/>
      <c r="P173" s="6"/>
      <c r="Q173" s="132"/>
      <c r="R173" s="6"/>
      <c r="S173" s="132"/>
      <c r="T173" s="6"/>
      <c r="U173" s="132"/>
      <c r="V173" s="6"/>
      <c r="W173" s="6"/>
      <c r="X173" s="6"/>
      <c r="Y173" s="6"/>
      <c r="Z173" s="6"/>
      <c r="AA173" s="6"/>
      <c r="AB173" s="6"/>
      <c r="AC173" s="28"/>
    </row>
    <row r="174" spans="4:29" s="1" customFormat="1" ht="23.25" customHeight="1">
      <c r="D174" s="6"/>
      <c r="E174" s="132"/>
      <c r="F174" s="132"/>
      <c r="G174" s="132"/>
      <c r="H174" s="6"/>
      <c r="I174" s="132"/>
      <c r="J174" s="132"/>
      <c r="K174" s="132"/>
      <c r="L174" s="6"/>
      <c r="M174" s="132"/>
      <c r="N174" s="132"/>
      <c r="O174" s="132"/>
      <c r="P174" s="6"/>
      <c r="Q174" s="132"/>
      <c r="R174" s="6"/>
      <c r="S174" s="132"/>
      <c r="T174" s="6"/>
      <c r="U174" s="132"/>
      <c r="V174" s="6"/>
      <c r="W174" s="6"/>
      <c r="X174" s="6"/>
      <c r="Y174" s="6"/>
      <c r="Z174" s="6"/>
      <c r="AA174" s="6"/>
      <c r="AB174" s="6"/>
      <c r="AC174" s="28"/>
    </row>
    <row r="175" spans="4:29" s="1" customFormat="1" ht="23.25" customHeight="1">
      <c r="D175" s="6"/>
      <c r="E175" s="132"/>
      <c r="F175" s="132"/>
      <c r="G175" s="132"/>
      <c r="H175" s="6"/>
      <c r="I175" s="132"/>
      <c r="J175" s="132"/>
      <c r="K175" s="132"/>
      <c r="L175" s="6"/>
      <c r="M175" s="132"/>
      <c r="N175" s="132"/>
      <c r="O175" s="132"/>
      <c r="P175" s="6"/>
      <c r="Q175" s="132"/>
      <c r="R175" s="6"/>
      <c r="S175" s="132"/>
      <c r="T175" s="6"/>
      <c r="U175" s="132"/>
      <c r="V175" s="6"/>
      <c r="W175" s="6"/>
      <c r="X175" s="6"/>
      <c r="Y175" s="6"/>
      <c r="Z175" s="6"/>
      <c r="AA175" s="6"/>
      <c r="AB175" s="6"/>
      <c r="AC175" s="28"/>
    </row>
    <row r="176" spans="4:29" s="1" customFormat="1" ht="23.25" customHeight="1">
      <c r="D176" s="6"/>
      <c r="E176" s="132"/>
      <c r="F176" s="132"/>
      <c r="G176" s="132"/>
      <c r="H176" s="6"/>
      <c r="I176" s="132"/>
      <c r="J176" s="132"/>
      <c r="K176" s="132"/>
      <c r="L176" s="6"/>
      <c r="M176" s="132"/>
      <c r="N176" s="132"/>
      <c r="O176" s="132"/>
      <c r="P176" s="6"/>
      <c r="Q176" s="132"/>
      <c r="R176" s="6"/>
      <c r="S176" s="132"/>
      <c r="T176" s="6"/>
      <c r="U176" s="132"/>
      <c r="V176" s="6"/>
      <c r="W176" s="6"/>
      <c r="X176" s="6"/>
      <c r="Y176" s="6"/>
      <c r="Z176" s="6"/>
      <c r="AA176" s="6"/>
      <c r="AB176" s="6"/>
      <c r="AC176" s="28"/>
    </row>
    <row r="177" spans="4:29" s="1" customFormat="1" ht="23.25" customHeight="1">
      <c r="D177" s="6"/>
      <c r="E177" s="132"/>
      <c r="F177" s="132"/>
      <c r="G177" s="132"/>
      <c r="H177" s="6"/>
      <c r="I177" s="132"/>
      <c r="J177" s="132"/>
      <c r="K177" s="132"/>
      <c r="L177" s="6"/>
      <c r="M177" s="132"/>
      <c r="N177" s="132"/>
      <c r="O177" s="132"/>
      <c r="P177" s="6"/>
      <c r="Q177" s="132"/>
      <c r="R177" s="6"/>
      <c r="S177" s="132"/>
      <c r="T177" s="6"/>
      <c r="U177" s="132"/>
      <c r="V177" s="6"/>
      <c r="W177" s="6"/>
      <c r="X177" s="6"/>
      <c r="Y177" s="6"/>
      <c r="Z177" s="6"/>
      <c r="AA177" s="6"/>
      <c r="AB177" s="6"/>
      <c r="AC177" s="28"/>
    </row>
    <row r="178" spans="4:29" s="1" customFormat="1" ht="23.25" customHeight="1">
      <c r="D178" s="6"/>
      <c r="E178" s="132"/>
      <c r="F178" s="132"/>
      <c r="G178" s="132"/>
      <c r="H178" s="6"/>
      <c r="I178" s="132"/>
      <c r="J178" s="132"/>
      <c r="K178" s="132"/>
      <c r="L178" s="6"/>
      <c r="M178" s="132"/>
      <c r="N178" s="132"/>
      <c r="O178" s="132"/>
      <c r="P178" s="6"/>
      <c r="Q178" s="132"/>
      <c r="R178" s="6"/>
      <c r="S178" s="132"/>
      <c r="T178" s="6"/>
      <c r="U178" s="132"/>
      <c r="V178" s="6"/>
      <c r="W178" s="6"/>
      <c r="X178" s="6"/>
      <c r="Y178" s="6"/>
      <c r="Z178" s="6"/>
      <c r="AA178" s="6"/>
      <c r="AB178" s="6"/>
      <c r="AC178" s="28"/>
    </row>
    <row r="179" spans="4:29" s="1" customFormat="1" ht="23.25" customHeight="1">
      <c r="D179" s="6"/>
      <c r="E179" s="132"/>
      <c r="F179" s="132"/>
      <c r="G179" s="132"/>
      <c r="H179" s="6"/>
      <c r="I179" s="132"/>
      <c r="J179" s="132"/>
      <c r="K179" s="132"/>
      <c r="L179" s="6"/>
      <c r="M179" s="132"/>
      <c r="N179" s="132"/>
      <c r="O179" s="132"/>
      <c r="P179" s="6"/>
      <c r="Q179" s="132"/>
      <c r="R179" s="6"/>
      <c r="S179" s="132"/>
      <c r="T179" s="6"/>
      <c r="U179" s="132"/>
      <c r="V179" s="6"/>
      <c r="W179" s="6"/>
      <c r="X179" s="6"/>
      <c r="Y179" s="6"/>
      <c r="Z179" s="6"/>
      <c r="AA179" s="6"/>
      <c r="AB179" s="6"/>
      <c r="AC179" s="28"/>
    </row>
    <row r="180" spans="4:29" s="1" customFormat="1" ht="23.25" customHeight="1">
      <c r="D180" s="6"/>
      <c r="E180" s="132"/>
      <c r="F180" s="132"/>
      <c r="G180" s="132"/>
      <c r="H180" s="6"/>
      <c r="I180" s="132"/>
      <c r="J180" s="132"/>
      <c r="K180" s="132"/>
      <c r="L180" s="6"/>
      <c r="M180" s="132"/>
      <c r="N180" s="132"/>
      <c r="O180" s="132"/>
      <c r="P180" s="6"/>
      <c r="Q180" s="132"/>
      <c r="R180" s="6"/>
      <c r="S180" s="132"/>
      <c r="T180" s="6"/>
      <c r="U180" s="132"/>
      <c r="V180" s="6"/>
      <c r="W180" s="6"/>
      <c r="X180" s="6"/>
      <c r="Y180" s="6"/>
      <c r="Z180" s="6"/>
      <c r="AA180" s="6"/>
      <c r="AB180" s="6"/>
      <c r="AC180" s="28"/>
    </row>
    <row r="181" spans="4:29" s="1" customFormat="1" ht="23.25" customHeight="1">
      <c r="D181" s="6"/>
      <c r="E181" s="132"/>
      <c r="F181" s="132"/>
      <c r="G181" s="132"/>
      <c r="H181" s="6"/>
      <c r="I181" s="132"/>
      <c r="J181" s="132"/>
      <c r="K181" s="132"/>
      <c r="L181" s="6"/>
      <c r="M181" s="132"/>
      <c r="N181" s="132"/>
      <c r="O181" s="132"/>
      <c r="P181" s="6"/>
      <c r="Q181" s="132"/>
      <c r="R181" s="6"/>
      <c r="S181" s="132"/>
      <c r="T181" s="6"/>
      <c r="U181" s="132"/>
      <c r="V181" s="6"/>
      <c r="W181" s="6"/>
      <c r="X181" s="6"/>
      <c r="Y181" s="6"/>
      <c r="Z181" s="6"/>
      <c r="AA181" s="6"/>
      <c r="AB181" s="6"/>
      <c r="AC181" s="28"/>
    </row>
    <row r="182" spans="4:29" s="1" customFormat="1" ht="23.25" customHeight="1">
      <c r="D182" s="6"/>
      <c r="E182" s="132"/>
      <c r="F182" s="132"/>
      <c r="G182" s="132"/>
      <c r="H182" s="6"/>
      <c r="I182" s="132"/>
      <c r="J182" s="132"/>
      <c r="K182" s="132"/>
      <c r="L182" s="6"/>
      <c r="M182" s="132"/>
      <c r="N182" s="132"/>
      <c r="O182" s="132"/>
      <c r="P182" s="6"/>
      <c r="Q182" s="132"/>
      <c r="R182" s="6"/>
      <c r="S182" s="132"/>
      <c r="T182" s="6"/>
      <c r="U182" s="132"/>
      <c r="V182" s="6"/>
      <c r="W182" s="6"/>
      <c r="X182" s="6"/>
      <c r="Y182" s="6"/>
      <c r="Z182" s="6"/>
      <c r="AA182" s="6"/>
      <c r="AB182" s="6"/>
      <c r="AC182" s="28"/>
    </row>
    <row r="183" spans="4:29" s="1" customFormat="1" ht="23.25" customHeight="1">
      <c r="D183" s="6"/>
      <c r="E183" s="132"/>
      <c r="F183" s="132"/>
      <c r="G183" s="132"/>
      <c r="H183" s="6"/>
      <c r="I183" s="132"/>
      <c r="J183" s="132"/>
      <c r="K183" s="132"/>
      <c r="L183" s="6"/>
      <c r="M183" s="132"/>
      <c r="N183" s="132"/>
      <c r="O183" s="132"/>
      <c r="P183" s="6"/>
      <c r="Q183" s="132"/>
      <c r="R183" s="6"/>
      <c r="S183" s="132"/>
      <c r="T183" s="6"/>
      <c r="U183" s="132"/>
      <c r="V183" s="6"/>
      <c r="W183" s="6"/>
      <c r="X183" s="6"/>
      <c r="Y183" s="6"/>
      <c r="Z183" s="6"/>
      <c r="AA183" s="6"/>
      <c r="AB183" s="6"/>
      <c r="AC183" s="28"/>
    </row>
    <row r="184" spans="4:29" s="1" customFormat="1" ht="23.25" customHeight="1">
      <c r="D184" s="6"/>
      <c r="E184" s="132"/>
      <c r="F184" s="132"/>
      <c r="G184" s="132"/>
      <c r="H184" s="6"/>
      <c r="I184" s="132"/>
      <c r="J184" s="132"/>
      <c r="K184" s="132"/>
      <c r="L184" s="6"/>
      <c r="M184" s="132"/>
      <c r="N184" s="132"/>
      <c r="O184" s="132"/>
      <c r="P184" s="6"/>
      <c r="Q184" s="132"/>
      <c r="R184" s="6"/>
      <c r="S184" s="132"/>
      <c r="T184" s="6"/>
      <c r="U184" s="132"/>
      <c r="V184" s="6"/>
      <c r="W184" s="6"/>
      <c r="X184" s="6"/>
      <c r="Y184" s="6"/>
      <c r="Z184" s="6"/>
      <c r="AA184" s="6"/>
      <c r="AB184" s="6"/>
      <c r="AC184" s="28"/>
    </row>
    <row r="185" spans="4:29" s="1" customFormat="1" ht="23.25" customHeight="1">
      <c r="D185" s="6"/>
      <c r="E185" s="132"/>
      <c r="F185" s="132"/>
      <c r="G185" s="132"/>
      <c r="H185" s="6"/>
      <c r="I185" s="132"/>
      <c r="J185" s="132"/>
      <c r="K185" s="132"/>
      <c r="L185" s="6"/>
      <c r="M185" s="132"/>
      <c r="N185" s="132"/>
      <c r="O185" s="132"/>
      <c r="P185" s="6"/>
      <c r="Q185" s="132"/>
      <c r="R185" s="6"/>
      <c r="S185" s="132"/>
      <c r="T185" s="6"/>
      <c r="U185" s="132"/>
      <c r="V185" s="6"/>
      <c r="W185" s="6"/>
      <c r="X185" s="6"/>
      <c r="Y185" s="6"/>
      <c r="Z185" s="6"/>
      <c r="AA185" s="6"/>
      <c r="AB185" s="6"/>
      <c r="AC185" s="28"/>
    </row>
    <row r="186" spans="4:29" s="1" customFormat="1" ht="23.25" customHeight="1">
      <c r="D186" s="6"/>
      <c r="E186" s="132"/>
      <c r="F186" s="132"/>
      <c r="G186" s="132"/>
      <c r="H186" s="6"/>
      <c r="I186" s="132"/>
      <c r="J186" s="132"/>
      <c r="K186" s="132"/>
      <c r="L186" s="6"/>
      <c r="M186" s="132"/>
      <c r="N186" s="132"/>
      <c r="O186" s="132"/>
      <c r="P186" s="6"/>
      <c r="Q186" s="132"/>
      <c r="R186" s="6"/>
      <c r="S186" s="132"/>
      <c r="T186" s="6"/>
      <c r="U186" s="132"/>
      <c r="V186" s="6"/>
      <c r="W186" s="6"/>
      <c r="X186" s="6"/>
      <c r="Y186" s="6"/>
      <c r="Z186" s="6"/>
      <c r="AA186" s="6"/>
      <c r="AB186" s="6"/>
      <c r="AC186" s="28"/>
    </row>
    <row r="187" spans="4:29" s="1" customFormat="1" ht="23.25" customHeight="1">
      <c r="D187" s="6"/>
      <c r="E187" s="132"/>
      <c r="F187" s="132"/>
      <c r="G187" s="132"/>
      <c r="H187" s="6"/>
      <c r="I187" s="132"/>
      <c r="J187" s="132"/>
      <c r="K187" s="132"/>
      <c r="L187" s="6"/>
      <c r="M187" s="132"/>
      <c r="N187" s="132"/>
      <c r="O187" s="132"/>
      <c r="P187" s="6"/>
      <c r="Q187" s="132"/>
      <c r="R187" s="6"/>
      <c r="S187" s="132"/>
      <c r="T187" s="6"/>
      <c r="U187" s="132"/>
      <c r="V187" s="6"/>
      <c r="W187" s="6"/>
      <c r="X187" s="6"/>
      <c r="Y187" s="6"/>
      <c r="Z187" s="6"/>
      <c r="AA187" s="6"/>
      <c r="AB187" s="6"/>
      <c r="AC187" s="28"/>
    </row>
    <row r="188" spans="4:29" s="1" customFormat="1" ht="23.25" customHeight="1">
      <c r="D188" s="6"/>
      <c r="E188" s="132"/>
      <c r="F188" s="132"/>
      <c r="G188" s="132"/>
      <c r="H188" s="6"/>
      <c r="I188" s="132"/>
      <c r="J188" s="132"/>
      <c r="K188" s="132"/>
      <c r="L188" s="6"/>
      <c r="M188" s="132"/>
      <c r="N188" s="132"/>
      <c r="O188" s="132"/>
      <c r="P188" s="6"/>
      <c r="Q188" s="132"/>
      <c r="R188" s="6"/>
      <c r="S188" s="132"/>
      <c r="T188" s="6"/>
      <c r="U188" s="132"/>
      <c r="V188" s="6"/>
      <c r="W188" s="6"/>
      <c r="X188" s="6"/>
      <c r="Y188" s="6"/>
      <c r="Z188" s="6"/>
      <c r="AA188" s="6"/>
      <c r="AB188" s="6"/>
      <c r="AC188" s="28"/>
    </row>
    <row r="189" spans="4:29" s="1" customFormat="1" ht="23.25" customHeight="1">
      <c r="D189" s="6"/>
      <c r="E189" s="132"/>
      <c r="F189" s="132"/>
      <c r="G189" s="132"/>
      <c r="H189" s="6"/>
      <c r="I189" s="132"/>
      <c r="J189" s="132"/>
      <c r="K189" s="132"/>
      <c r="L189" s="6"/>
      <c r="M189" s="132"/>
      <c r="N189" s="132"/>
      <c r="O189" s="132"/>
      <c r="P189" s="6"/>
      <c r="Q189" s="132"/>
      <c r="R189" s="6"/>
      <c r="S189" s="132"/>
      <c r="T189" s="6"/>
      <c r="U189" s="132"/>
      <c r="V189" s="6"/>
      <c r="W189" s="6"/>
      <c r="X189" s="6"/>
      <c r="Y189" s="6"/>
      <c r="Z189" s="6"/>
      <c r="AA189" s="6"/>
      <c r="AB189" s="6"/>
      <c r="AC189" s="28"/>
    </row>
    <row r="190" spans="4:29" s="1" customFormat="1" ht="23.25" customHeight="1">
      <c r="D190" s="6"/>
      <c r="E190" s="132"/>
      <c r="F190" s="132"/>
      <c r="G190" s="132"/>
      <c r="H190" s="6"/>
      <c r="I190" s="132"/>
      <c r="J190" s="132"/>
      <c r="K190" s="132"/>
      <c r="L190" s="6"/>
      <c r="M190" s="132"/>
      <c r="N190" s="132"/>
      <c r="O190" s="132"/>
      <c r="P190" s="6"/>
      <c r="Q190" s="132"/>
      <c r="R190" s="6"/>
      <c r="S190" s="132"/>
      <c r="T190" s="6"/>
      <c r="U190" s="132"/>
      <c r="V190" s="6"/>
      <c r="W190" s="6"/>
      <c r="X190" s="6"/>
      <c r="Y190" s="6"/>
      <c r="Z190" s="6"/>
      <c r="AA190" s="6"/>
      <c r="AB190" s="6"/>
      <c r="AC190" s="28"/>
    </row>
    <row r="191" spans="4:29" s="1" customFormat="1" ht="23.25" customHeight="1">
      <c r="D191" s="6"/>
      <c r="E191" s="132"/>
      <c r="F191" s="132"/>
      <c r="G191" s="132"/>
      <c r="H191" s="6"/>
      <c r="I191" s="132"/>
      <c r="J191" s="132"/>
      <c r="K191" s="132"/>
      <c r="L191" s="6"/>
      <c r="M191" s="132"/>
      <c r="N191" s="132"/>
      <c r="O191" s="132"/>
      <c r="P191" s="6"/>
      <c r="Q191" s="132"/>
      <c r="R191" s="6"/>
      <c r="S191" s="132"/>
      <c r="T191" s="6"/>
      <c r="U191" s="132"/>
      <c r="V191" s="6"/>
      <c r="W191" s="6"/>
      <c r="X191" s="6"/>
      <c r="Y191" s="6"/>
      <c r="Z191" s="6"/>
      <c r="AA191" s="6"/>
      <c r="AB191" s="6"/>
      <c r="AC191" s="28"/>
    </row>
    <row r="192" spans="4:29" s="1" customFormat="1" ht="23.25" customHeight="1">
      <c r="D192" s="6"/>
      <c r="E192" s="132"/>
      <c r="F192" s="132"/>
      <c r="G192" s="132"/>
      <c r="H192" s="6"/>
      <c r="I192" s="132"/>
      <c r="J192" s="132"/>
      <c r="K192" s="132"/>
      <c r="L192" s="6"/>
      <c r="M192" s="132"/>
      <c r="N192" s="132"/>
      <c r="O192" s="132"/>
      <c r="P192" s="6"/>
      <c r="Q192" s="132"/>
      <c r="R192" s="6"/>
      <c r="S192" s="132"/>
      <c r="T192" s="6"/>
      <c r="U192" s="132"/>
      <c r="V192" s="6"/>
      <c r="W192" s="6"/>
      <c r="X192" s="6"/>
      <c r="Y192" s="6"/>
      <c r="Z192" s="6"/>
      <c r="AA192" s="6"/>
      <c r="AB192" s="6"/>
      <c r="AC192" s="28"/>
    </row>
    <row r="193" spans="4:29" s="1" customFormat="1" ht="23.25" customHeight="1">
      <c r="D193" s="6"/>
      <c r="E193" s="132"/>
      <c r="F193" s="132"/>
      <c r="G193" s="132"/>
      <c r="H193" s="6"/>
      <c r="I193" s="132"/>
      <c r="J193" s="132"/>
      <c r="K193" s="132"/>
      <c r="L193" s="6"/>
      <c r="M193" s="132"/>
      <c r="N193" s="132"/>
      <c r="O193" s="132"/>
      <c r="P193" s="6"/>
      <c r="Q193" s="132"/>
      <c r="R193" s="6"/>
      <c r="S193" s="132"/>
      <c r="T193" s="6"/>
      <c r="U193" s="132"/>
      <c r="V193" s="6"/>
      <c r="W193" s="6"/>
      <c r="X193" s="6"/>
      <c r="Y193" s="6"/>
      <c r="Z193" s="6"/>
      <c r="AA193" s="6"/>
      <c r="AB193" s="6"/>
      <c r="AC193" s="28"/>
    </row>
    <row r="194" spans="4:29" s="1" customFormat="1" ht="23.25" customHeight="1">
      <c r="D194" s="6"/>
      <c r="E194" s="132"/>
      <c r="F194" s="132"/>
      <c r="G194" s="132"/>
      <c r="H194" s="6"/>
      <c r="I194" s="132"/>
      <c r="J194" s="132"/>
      <c r="K194" s="132"/>
      <c r="L194" s="6"/>
      <c r="M194" s="132"/>
      <c r="N194" s="132"/>
      <c r="O194" s="132"/>
      <c r="P194" s="6"/>
      <c r="Q194" s="132"/>
      <c r="R194" s="6"/>
      <c r="S194" s="132"/>
      <c r="T194" s="6"/>
      <c r="U194" s="132"/>
      <c r="V194" s="6"/>
      <c r="W194" s="6"/>
      <c r="X194" s="6"/>
      <c r="Y194" s="6"/>
      <c r="Z194" s="6"/>
      <c r="AA194" s="6"/>
      <c r="AB194" s="6"/>
      <c r="AC194" s="28"/>
    </row>
    <row r="195" spans="4:29" s="1" customFormat="1" ht="23.25" customHeight="1">
      <c r="D195" s="6"/>
      <c r="E195" s="132"/>
      <c r="F195" s="132"/>
      <c r="G195" s="132"/>
      <c r="H195" s="6"/>
      <c r="I195" s="132"/>
      <c r="J195" s="132"/>
      <c r="K195" s="132"/>
      <c r="L195" s="6"/>
      <c r="M195" s="132"/>
      <c r="N195" s="132"/>
      <c r="O195" s="132"/>
      <c r="P195" s="6"/>
      <c r="Q195" s="132"/>
      <c r="R195" s="6"/>
      <c r="S195" s="132"/>
      <c r="T195" s="6"/>
      <c r="U195" s="132"/>
      <c r="V195" s="6"/>
      <c r="W195" s="6"/>
      <c r="X195" s="6"/>
      <c r="Y195" s="6"/>
      <c r="Z195" s="6"/>
      <c r="AA195" s="6"/>
      <c r="AB195" s="6"/>
      <c r="AC195" s="28"/>
    </row>
    <row r="196" spans="4:29" s="1" customFormat="1" ht="23.25" customHeight="1">
      <c r="D196" s="6"/>
      <c r="E196" s="132"/>
      <c r="F196" s="132"/>
      <c r="G196" s="132"/>
      <c r="H196" s="6"/>
      <c r="I196" s="132"/>
      <c r="J196" s="132"/>
      <c r="K196" s="132"/>
      <c r="L196" s="6"/>
      <c r="M196" s="132"/>
      <c r="N196" s="132"/>
      <c r="O196" s="132"/>
      <c r="P196" s="6"/>
      <c r="Q196" s="132"/>
      <c r="R196" s="6"/>
      <c r="S196" s="132"/>
      <c r="T196" s="6"/>
      <c r="U196" s="132"/>
      <c r="V196" s="6"/>
      <c r="W196" s="6"/>
      <c r="X196" s="6"/>
      <c r="Y196" s="6"/>
      <c r="Z196" s="6"/>
      <c r="AA196" s="6"/>
      <c r="AB196" s="6"/>
      <c r="AC196" s="28"/>
    </row>
    <row r="197" spans="4:29" s="1" customFormat="1" ht="23.25" customHeight="1">
      <c r="D197" s="6"/>
      <c r="E197" s="132"/>
      <c r="F197" s="132"/>
      <c r="G197" s="132"/>
      <c r="H197" s="6"/>
      <c r="I197" s="132"/>
      <c r="J197" s="132"/>
      <c r="K197" s="132"/>
      <c r="L197" s="6"/>
      <c r="M197" s="132"/>
      <c r="N197" s="132"/>
      <c r="O197" s="132"/>
      <c r="P197" s="6"/>
      <c r="Q197" s="132"/>
      <c r="R197" s="6"/>
      <c r="S197" s="132"/>
      <c r="T197" s="6"/>
      <c r="U197" s="132"/>
      <c r="V197" s="6"/>
      <c r="W197" s="6"/>
      <c r="X197" s="6"/>
      <c r="Y197" s="6"/>
      <c r="Z197" s="6"/>
      <c r="AA197" s="6"/>
      <c r="AB197" s="6"/>
      <c r="AC197" s="28"/>
    </row>
    <row r="198" spans="4:29" s="1" customFormat="1" ht="23.25" customHeight="1">
      <c r="D198" s="6"/>
      <c r="E198" s="132"/>
      <c r="F198" s="132"/>
      <c r="G198" s="132"/>
      <c r="H198" s="6"/>
      <c r="I198" s="132"/>
      <c r="J198" s="132"/>
      <c r="K198" s="132"/>
      <c r="L198" s="6"/>
      <c r="M198" s="132"/>
      <c r="N198" s="132"/>
      <c r="O198" s="132"/>
      <c r="P198" s="6"/>
      <c r="Q198" s="132"/>
      <c r="R198" s="6"/>
      <c r="S198" s="132"/>
      <c r="T198" s="6"/>
      <c r="U198" s="132"/>
      <c r="V198" s="6"/>
      <c r="W198" s="6"/>
      <c r="X198" s="6"/>
      <c r="Y198" s="6"/>
      <c r="Z198" s="6"/>
      <c r="AA198" s="6"/>
      <c r="AB198" s="6"/>
      <c r="AC198" s="28"/>
    </row>
    <row r="199" spans="4:29" s="1" customFormat="1" ht="23.25" customHeight="1">
      <c r="D199" s="6"/>
      <c r="E199" s="132"/>
      <c r="F199" s="132"/>
      <c r="G199" s="132"/>
      <c r="H199" s="6"/>
      <c r="I199" s="132"/>
      <c r="J199" s="132"/>
      <c r="K199" s="132"/>
      <c r="L199" s="6"/>
      <c r="M199" s="132"/>
      <c r="N199" s="132"/>
      <c r="O199" s="132"/>
      <c r="P199" s="6"/>
      <c r="Q199" s="132"/>
      <c r="R199" s="6"/>
      <c r="S199" s="132"/>
      <c r="T199" s="6"/>
      <c r="U199" s="132"/>
      <c r="V199" s="6"/>
      <c r="W199" s="6"/>
      <c r="X199" s="6"/>
      <c r="Y199" s="6"/>
      <c r="Z199" s="6"/>
      <c r="AA199" s="6"/>
      <c r="AB199" s="6"/>
      <c r="AC199" s="28"/>
    </row>
    <row r="200" spans="4:29" s="1" customFormat="1" ht="23.25" customHeight="1">
      <c r="D200" s="6"/>
      <c r="E200" s="132"/>
      <c r="F200" s="132"/>
      <c r="G200" s="132"/>
      <c r="H200" s="6"/>
      <c r="I200" s="132"/>
      <c r="J200" s="132"/>
      <c r="K200" s="132"/>
      <c r="L200" s="6"/>
      <c r="M200" s="132"/>
      <c r="N200" s="132"/>
      <c r="O200" s="132"/>
      <c r="P200" s="6"/>
      <c r="Q200" s="132"/>
      <c r="R200" s="6"/>
      <c r="S200" s="132"/>
      <c r="T200" s="6"/>
      <c r="U200" s="132"/>
      <c r="V200" s="6"/>
      <c r="W200" s="6"/>
      <c r="X200" s="6"/>
      <c r="Y200" s="6"/>
      <c r="Z200" s="6"/>
      <c r="AA200" s="6"/>
      <c r="AB200" s="6"/>
      <c r="AC200" s="28"/>
    </row>
    <row r="201" spans="4:29" s="1" customFormat="1" ht="23.25" customHeight="1">
      <c r="D201" s="6"/>
      <c r="E201" s="132"/>
      <c r="F201" s="132"/>
      <c r="G201" s="132"/>
      <c r="H201" s="6"/>
      <c r="I201" s="132"/>
      <c r="J201" s="132"/>
      <c r="K201" s="132"/>
      <c r="L201" s="6"/>
      <c r="M201" s="132"/>
      <c r="N201" s="132"/>
      <c r="O201" s="132"/>
      <c r="P201" s="6"/>
      <c r="Q201" s="132"/>
      <c r="R201" s="6"/>
      <c r="S201" s="132"/>
      <c r="T201" s="6"/>
      <c r="U201" s="132"/>
      <c r="V201" s="6"/>
      <c r="W201" s="6"/>
      <c r="X201" s="6"/>
      <c r="Y201" s="6"/>
      <c r="Z201" s="6"/>
      <c r="AA201" s="6"/>
      <c r="AB201" s="6"/>
      <c r="AC201" s="28"/>
    </row>
    <row r="202" spans="4:29" s="1" customFormat="1" ht="23.25" customHeight="1">
      <c r="D202" s="6"/>
      <c r="E202" s="132"/>
      <c r="F202" s="132"/>
      <c r="G202" s="132"/>
      <c r="H202" s="6"/>
      <c r="I202" s="132"/>
      <c r="J202" s="132"/>
      <c r="K202" s="132"/>
      <c r="L202" s="6"/>
      <c r="M202" s="132"/>
      <c r="N202" s="132"/>
      <c r="O202" s="132"/>
      <c r="P202" s="6"/>
      <c r="Q202" s="132"/>
      <c r="R202" s="6"/>
      <c r="S202" s="132"/>
      <c r="T202" s="6"/>
      <c r="U202" s="132"/>
      <c r="V202" s="6"/>
      <c r="W202" s="6"/>
      <c r="X202" s="6"/>
      <c r="Y202" s="6"/>
      <c r="Z202" s="6"/>
      <c r="AA202" s="6"/>
      <c r="AB202" s="6"/>
      <c r="AC202" s="28"/>
    </row>
    <row r="203" spans="4:29" s="1" customFormat="1" ht="23.25" customHeight="1">
      <c r="D203" s="6"/>
      <c r="E203" s="132"/>
      <c r="F203" s="132"/>
      <c r="G203" s="132"/>
      <c r="H203" s="6"/>
      <c r="I203" s="132"/>
      <c r="J203" s="132"/>
      <c r="K203" s="132"/>
      <c r="L203" s="6"/>
      <c r="M203" s="132"/>
      <c r="N203" s="132"/>
      <c r="O203" s="132"/>
      <c r="P203" s="6"/>
      <c r="Q203" s="132"/>
      <c r="R203" s="6"/>
      <c r="S203" s="132"/>
      <c r="T203" s="6"/>
      <c r="U203" s="132"/>
      <c r="V203" s="6"/>
      <c r="W203" s="6"/>
      <c r="X203" s="6"/>
      <c r="Y203" s="6"/>
      <c r="Z203" s="6"/>
      <c r="AA203" s="6"/>
      <c r="AB203" s="6"/>
      <c r="AC203" s="28"/>
    </row>
    <row r="204" spans="4:29" s="1" customFormat="1" ht="23.25" customHeight="1">
      <c r="D204" s="6"/>
      <c r="E204" s="132"/>
      <c r="F204" s="132"/>
      <c r="G204" s="132"/>
      <c r="H204" s="6"/>
      <c r="I204" s="132"/>
      <c r="J204" s="132"/>
      <c r="K204" s="132"/>
      <c r="L204" s="6"/>
      <c r="M204" s="132"/>
      <c r="N204" s="132"/>
      <c r="O204" s="132"/>
      <c r="P204" s="6"/>
      <c r="Q204" s="132"/>
      <c r="R204" s="6"/>
      <c r="S204" s="132"/>
      <c r="T204" s="6"/>
      <c r="U204" s="132"/>
      <c r="V204" s="6"/>
      <c r="W204" s="6"/>
      <c r="X204" s="6"/>
      <c r="Y204" s="6"/>
      <c r="Z204" s="6"/>
      <c r="AA204" s="6"/>
      <c r="AB204" s="6"/>
      <c r="AC204" s="28"/>
    </row>
    <row r="205" spans="4:29" s="1" customFormat="1" ht="23.25" customHeight="1">
      <c r="D205" s="6"/>
      <c r="E205" s="132"/>
      <c r="F205" s="132"/>
      <c r="G205" s="132"/>
      <c r="H205" s="6"/>
      <c r="I205" s="132"/>
      <c r="J205" s="132"/>
      <c r="K205" s="132"/>
      <c r="L205" s="6"/>
      <c r="M205" s="132"/>
      <c r="N205" s="132"/>
      <c r="O205" s="132"/>
      <c r="P205" s="6"/>
      <c r="Q205" s="132"/>
      <c r="R205" s="6"/>
      <c r="S205" s="132"/>
      <c r="T205" s="6"/>
      <c r="U205" s="132"/>
      <c r="V205" s="6"/>
      <c r="W205" s="6"/>
      <c r="X205" s="6"/>
      <c r="Y205" s="6"/>
      <c r="Z205" s="6"/>
      <c r="AA205" s="6"/>
      <c r="AB205" s="6"/>
      <c r="AC205" s="28"/>
    </row>
    <row r="206" spans="4:29" s="1" customFormat="1" ht="23.25" customHeight="1">
      <c r="D206" s="6"/>
      <c r="E206" s="132"/>
      <c r="F206" s="132"/>
      <c r="G206" s="132"/>
      <c r="H206" s="6"/>
      <c r="I206" s="132"/>
      <c r="J206" s="132"/>
      <c r="K206" s="132"/>
      <c r="L206" s="6"/>
      <c r="M206" s="132"/>
      <c r="N206" s="132"/>
      <c r="O206" s="132"/>
      <c r="P206" s="6"/>
      <c r="Q206" s="132"/>
      <c r="R206" s="6"/>
      <c r="S206" s="132"/>
      <c r="T206" s="6"/>
      <c r="U206" s="132"/>
      <c r="V206" s="6"/>
      <c r="W206" s="6"/>
      <c r="X206" s="6"/>
      <c r="Y206" s="6"/>
      <c r="Z206" s="6"/>
      <c r="AA206" s="6"/>
      <c r="AB206" s="6"/>
      <c r="AC206" s="28"/>
    </row>
    <row r="207" spans="4:29" s="1" customFormat="1" ht="23.25" customHeight="1">
      <c r="D207" s="6"/>
      <c r="E207" s="132"/>
      <c r="F207" s="132"/>
      <c r="G207" s="132"/>
      <c r="H207" s="6"/>
      <c r="I207" s="132"/>
      <c r="J207" s="132"/>
      <c r="K207" s="132"/>
      <c r="L207" s="6"/>
      <c r="M207" s="132"/>
      <c r="N207" s="132"/>
      <c r="O207" s="132"/>
      <c r="P207" s="6"/>
      <c r="Q207" s="132"/>
      <c r="R207" s="6"/>
      <c r="S207" s="132"/>
      <c r="T207" s="6"/>
      <c r="U207" s="132"/>
      <c r="V207" s="6"/>
      <c r="W207" s="6"/>
      <c r="X207" s="6"/>
      <c r="Y207" s="6"/>
      <c r="Z207" s="6"/>
      <c r="AA207" s="6"/>
      <c r="AB207" s="6"/>
      <c r="AC207" s="28"/>
    </row>
    <row r="208" spans="4:29" s="1" customFormat="1" ht="23.25" customHeight="1">
      <c r="D208" s="6"/>
      <c r="E208" s="132"/>
      <c r="F208" s="132"/>
      <c r="G208" s="132"/>
      <c r="H208" s="6"/>
      <c r="I208" s="132"/>
      <c r="J208" s="132"/>
      <c r="K208" s="132"/>
      <c r="L208" s="6"/>
      <c r="M208" s="132"/>
      <c r="N208" s="132"/>
      <c r="O208" s="132"/>
      <c r="P208" s="6"/>
      <c r="Q208" s="132"/>
      <c r="R208" s="6"/>
      <c r="S208" s="132"/>
      <c r="T208" s="6"/>
      <c r="U208" s="132"/>
      <c r="V208" s="6"/>
      <c r="W208" s="6"/>
      <c r="X208" s="6"/>
      <c r="Y208" s="6"/>
      <c r="Z208" s="6"/>
      <c r="AA208" s="6"/>
      <c r="AB208" s="6"/>
      <c r="AC208" s="28"/>
    </row>
    <row r="209" spans="4:29" s="1" customFormat="1" ht="23.25" customHeight="1">
      <c r="D209" s="6"/>
      <c r="E209" s="132"/>
      <c r="F209" s="132"/>
      <c r="G209" s="132"/>
      <c r="H209" s="6"/>
      <c r="I209" s="132"/>
      <c r="J209" s="132"/>
      <c r="K209" s="132"/>
      <c r="L209" s="6"/>
      <c r="M209" s="132"/>
      <c r="N209" s="132"/>
      <c r="O209" s="132"/>
      <c r="P209" s="6"/>
      <c r="Q209" s="132"/>
      <c r="R209" s="6"/>
      <c r="S209" s="132"/>
      <c r="T209" s="6"/>
      <c r="U209" s="132"/>
      <c r="V209" s="6"/>
      <c r="W209" s="6"/>
      <c r="X209" s="6"/>
      <c r="Y209" s="6"/>
      <c r="Z209" s="6"/>
      <c r="AA209" s="6"/>
      <c r="AB209" s="6"/>
      <c r="AC209" s="28"/>
    </row>
    <row r="210" spans="4:29" s="1" customFormat="1" ht="23.25" customHeight="1">
      <c r="D210" s="6"/>
      <c r="E210" s="132"/>
      <c r="F210" s="132"/>
      <c r="G210" s="132"/>
      <c r="H210" s="6"/>
      <c r="I210" s="132"/>
      <c r="J210" s="132"/>
      <c r="K210" s="132"/>
      <c r="L210" s="6"/>
      <c r="M210" s="132"/>
      <c r="N210" s="132"/>
      <c r="O210" s="132"/>
      <c r="P210" s="6"/>
      <c r="Q210" s="132"/>
      <c r="R210" s="6"/>
      <c r="S210" s="132"/>
      <c r="T210" s="6"/>
      <c r="U210" s="132"/>
      <c r="V210" s="6"/>
      <c r="W210" s="6"/>
      <c r="X210" s="6"/>
      <c r="Y210" s="6"/>
      <c r="Z210" s="6"/>
      <c r="AA210" s="6"/>
      <c r="AB210" s="6"/>
      <c r="AC210" s="28"/>
    </row>
    <row r="211" spans="4:29" s="1" customFormat="1" ht="23.25" customHeight="1">
      <c r="D211" s="6"/>
      <c r="E211" s="132"/>
      <c r="F211" s="132"/>
      <c r="G211" s="132"/>
      <c r="H211" s="6"/>
      <c r="I211" s="132"/>
      <c r="J211" s="132"/>
      <c r="K211" s="132"/>
      <c r="L211" s="6"/>
      <c r="M211" s="132"/>
      <c r="N211" s="132"/>
      <c r="O211" s="132"/>
      <c r="P211" s="6"/>
      <c r="Q211" s="132"/>
      <c r="R211" s="6"/>
      <c r="S211" s="132"/>
      <c r="T211" s="6"/>
      <c r="U211" s="132"/>
      <c r="V211" s="6"/>
      <c r="W211" s="6"/>
      <c r="X211" s="6"/>
      <c r="Y211" s="6"/>
      <c r="Z211" s="6"/>
      <c r="AA211" s="6"/>
      <c r="AB211" s="6"/>
      <c r="AC211" s="28"/>
    </row>
    <row r="212" spans="4:29" s="1" customFormat="1" ht="23.25" customHeight="1">
      <c r="D212" s="6"/>
      <c r="E212" s="132"/>
      <c r="F212" s="132"/>
      <c r="G212" s="132"/>
      <c r="H212" s="6"/>
      <c r="I212" s="132"/>
      <c r="J212" s="132"/>
      <c r="K212" s="132"/>
      <c r="L212" s="6"/>
      <c r="M212" s="132"/>
      <c r="N212" s="132"/>
      <c r="O212" s="132"/>
      <c r="P212" s="6"/>
      <c r="Q212" s="132"/>
      <c r="R212" s="6"/>
      <c r="S212" s="132"/>
      <c r="T212" s="6"/>
      <c r="U212" s="132"/>
      <c r="V212" s="6"/>
      <c r="W212" s="6"/>
      <c r="X212" s="6"/>
      <c r="Y212" s="6"/>
      <c r="Z212" s="6"/>
      <c r="AA212" s="6"/>
      <c r="AB212" s="6"/>
      <c r="AC212" s="28"/>
    </row>
    <row r="213" spans="4:29" s="1" customFormat="1" ht="23.25" customHeight="1">
      <c r="D213" s="6"/>
      <c r="E213" s="132"/>
      <c r="F213" s="132"/>
      <c r="G213" s="132"/>
      <c r="H213" s="6"/>
      <c r="I213" s="132"/>
      <c r="J213" s="132"/>
      <c r="K213" s="132"/>
      <c r="L213" s="6"/>
      <c r="M213" s="132"/>
      <c r="N213" s="132"/>
      <c r="O213" s="132"/>
      <c r="P213" s="6"/>
      <c r="Q213" s="132"/>
      <c r="R213" s="6"/>
      <c r="S213" s="132"/>
      <c r="T213" s="6"/>
      <c r="U213" s="132"/>
      <c r="V213" s="6"/>
      <c r="W213" s="6"/>
      <c r="X213" s="6"/>
      <c r="Y213" s="6"/>
      <c r="Z213" s="6"/>
      <c r="AA213" s="6"/>
      <c r="AB213" s="6"/>
      <c r="AC213" s="28"/>
    </row>
    <row r="214" spans="4:29" s="1" customFormat="1" ht="23.25" customHeight="1">
      <c r="D214" s="6"/>
      <c r="E214" s="132"/>
      <c r="F214" s="132"/>
      <c r="G214" s="132"/>
      <c r="H214" s="6"/>
      <c r="I214" s="132"/>
      <c r="J214" s="132"/>
      <c r="K214" s="132"/>
      <c r="L214" s="6"/>
      <c r="M214" s="132"/>
      <c r="N214" s="132"/>
      <c r="O214" s="132"/>
      <c r="P214" s="6"/>
      <c r="Q214" s="132"/>
      <c r="R214" s="6"/>
      <c r="S214" s="132"/>
      <c r="T214" s="6"/>
      <c r="U214" s="132"/>
      <c r="V214" s="6"/>
      <c r="W214" s="6"/>
      <c r="X214" s="6"/>
      <c r="Y214" s="6"/>
      <c r="Z214" s="6"/>
      <c r="AA214" s="6"/>
      <c r="AB214" s="6"/>
      <c r="AC214" s="28"/>
    </row>
    <row r="215" spans="4:29" s="1" customFormat="1" ht="23.25" customHeight="1">
      <c r="D215" s="6"/>
      <c r="E215" s="132"/>
      <c r="F215" s="132"/>
      <c r="G215" s="132"/>
      <c r="H215" s="6"/>
      <c r="I215" s="132"/>
      <c r="J215" s="132"/>
      <c r="K215" s="132"/>
      <c r="L215" s="6"/>
      <c r="M215" s="132"/>
      <c r="N215" s="132"/>
      <c r="O215" s="132"/>
      <c r="P215" s="6"/>
      <c r="Q215" s="132"/>
      <c r="R215" s="6"/>
      <c r="S215" s="132"/>
      <c r="T215" s="6"/>
      <c r="U215" s="132"/>
      <c r="V215" s="6"/>
      <c r="W215" s="6"/>
      <c r="X215" s="6"/>
      <c r="Y215" s="6"/>
      <c r="Z215" s="6"/>
      <c r="AA215" s="6"/>
      <c r="AB215" s="6"/>
      <c r="AC215" s="28"/>
    </row>
    <row r="216" spans="4:29" s="1" customFormat="1" ht="23.25" customHeight="1">
      <c r="D216" s="6"/>
      <c r="E216" s="132"/>
      <c r="F216" s="132"/>
      <c r="G216" s="132"/>
      <c r="H216" s="6"/>
      <c r="I216" s="132"/>
      <c r="J216" s="132"/>
      <c r="K216" s="132"/>
      <c r="L216" s="6"/>
      <c r="M216" s="132"/>
      <c r="N216" s="132"/>
      <c r="O216" s="132"/>
      <c r="P216" s="6"/>
      <c r="Q216" s="132"/>
      <c r="R216" s="6"/>
      <c r="S216" s="132"/>
      <c r="T216" s="6"/>
      <c r="U216" s="132"/>
      <c r="V216" s="6"/>
      <c r="W216" s="6"/>
      <c r="X216" s="6"/>
      <c r="Y216" s="6"/>
      <c r="Z216" s="6"/>
      <c r="AA216" s="6"/>
      <c r="AB216" s="6"/>
      <c r="AC216" s="28"/>
    </row>
    <row r="217" spans="4:29" s="1" customFormat="1" ht="23.25" customHeight="1">
      <c r="D217" s="6"/>
      <c r="E217" s="132"/>
      <c r="F217" s="132"/>
      <c r="G217" s="132"/>
      <c r="H217" s="6"/>
      <c r="I217" s="132"/>
      <c r="J217" s="132"/>
      <c r="K217" s="132"/>
      <c r="L217" s="6"/>
      <c r="M217" s="132"/>
      <c r="N217" s="132"/>
      <c r="O217" s="132"/>
      <c r="P217" s="6"/>
      <c r="Q217" s="132"/>
      <c r="R217" s="6"/>
      <c r="S217" s="132"/>
      <c r="T217" s="6"/>
      <c r="U217" s="132"/>
      <c r="V217" s="6"/>
      <c r="W217" s="6"/>
      <c r="X217" s="6"/>
      <c r="Y217" s="6"/>
      <c r="Z217" s="6"/>
      <c r="AA217" s="6"/>
      <c r="AB217" s="6"/>
      <c r="AC217" s="28"/>
    </row>
    <row r="218" spans="4:29" s="1" customFormat="1" ht="23.25" customHeight="1">
      <c r="D218" s="6"/>
      <c r="E218" s="132"/>
      <c r="F218" s="132"/>
      <c r="G218" s="132"/>
      <c r="H218" s="6"/>
      <c r="I218" s="132"/>
      <c r="J218" s="132"/>
      <c r="K218" s="132"/>
      <c r="L218" s="6"/>
      <c r="M218" s="132"/>
      <c r="N218" s="132"/>
      <c r="O218" s="132"/>
      <c r="P218" s="6"/>
      <c r="Q218" s="132"/>
      <c r="R218" s="6"/>
      <c r="S218" s="132"/>
      <c r="T218" s="6"/>
      <c r="U218" s="132"/>
      <c r="V218" s="6"/>
      <c r="W218" s="6"/>
      <c r="X218" s="6"/>
      <c r="Y218" s="6"/>
      <c r="Z218" s="6"/>
      <c r="AA218" s="6"/>
      <c r="AB218" s="6"/>
      <c r="AC218" s="28"/>
    </row>
    <row r="219" spans="4:29" s="1" customFormat="1" ht="23.25" customHeight="1">
      <c r="D219" s="6"/>
      <c r="E219" s="132"/>
      <c r="F219" s="132"/>
      <c r="G219" s="132"/>
      <c r="H219" s="6"/>
      <c r="I219" s="132"/>
      <c r="J219" s="132"/>
      <c r="K219" s="132"/>
      <c r="L219" s="6"/>
      <c r="M219" s="132"/>
      <c r="N219" s="132"/>
      <c r="O219" s="132"/>
      <c r="P219" s="6"/>
      <c r="Q219" s="132"/>
      <c r="R219" s="6"/>
      <c r="S219" s="132"/>
      <c r="T219" s="6"/>
      <c r="U219" s="132"/>
      <c r="V219" s="6"/>
      <c r="W219" s="6"/>
      <c r="X219" s="6"/>
      <c r="Y219" s="6"/>
      <c r="Z219" s="6"/>
      <c r="AA219" s="6"/>
      <c r="AB219" s="6"/>
      <c r="AC219" s="28"/>
    </row>
    <row r="220" spans="4:29" s="1" customFormat="1" ht="23.25" customHeight="1">
      <c r="D220" s="6"/>
      <c r="E220" s="132"/>
      <c r="F220" s="132"/>
      <c r="G220" s="132"/>
      <c r="H220" s="6"/>
      <c r="I220" s="132"/>
      <c r="J220" s="132"/>
      <c r="K220" s="132"/>
      <c r="L220" s="6"/>
      <c r="M220" s="132"/>
      <c r="N220" s="132"/>
      <c r="O220" s="132"/>
      <c r="P220" s="6"/>
      <c r="Q220" s="132"/>
      <c r="R220" s="6"/>
      <c r="S220" s="132"/>
      <c r="T220" s="6"/>
      <c r="U220" s="132"/>
      <c r="V220" s="6"/>
      <c r="W220" s="6"/>
      <c r="X220" s="6"/>
      <c r="Y220" s="6"/>
      <c r="Z220" s="6"/>
      <c r="AA220" s="6"/>
      <c r="AB220" s="6"/>
      <c r="AC220" s="28"/>
    </row>
    <row r="221" spans="4:29" s="1" customFormat="1" ht="23.25" customHeight="1">
      <c r="D221" s="6"/>
      <c r="E221" s="132"/>
      <c r="F221" s="132"/>
      <c r="G221" s="132"/>
      <c r="H221" s="6"/>
      <c r="I221" s="132"/>
      <c r="J221" s="132"/>
      <c r="K221" s="132"/>
      <c r="L221" s="6"/>
      <c r="M221" s="132"/>
      <c r="N221" s="132"/>
      <c r="O221" s="132"/>
      <c r="P221" s="6"/>
      <c r="Q221" s="132"/>
      <c r="R221" s="6"/>
      <c r="S221" s="132"/>
      <c r="T221" s="6"/>
      <c r="U221" s="132"/>
      <c r="V221" s="6"/>
      <c r="W221" s="6"/>
      <c r="X221" s="6"/>
      <c r="Y221" s="6"/>
      <c r="Z221" s="6"/>
      <c r="AA221" s="6"/>
      <c r="AB221" s="6"/>
      <c r="AC221" s="28"/>
    </row>
    <row r="222" spans="4:29" s="1" customFormat="1" ht="23.25" customHeight="1">
      <c r="D222" s="6"/>
      <c r="E222" s="132"/>
      <c r="F222" s="132"/>
      <c r="G222" s="132"/>
      <c r="H222" s="6"/>
      <c r="I222" s="132"/>
      <c r="J222" s="132"/>
      <c r="K222" s="132"/>
      <c r="L222" s="6"/>
      <c r="M222" s="132"/>
      <c r="N222" s="132"/>
      <c r="O222" s="132"/>
      <c r="P222" s="6"/>
      <c r="Q222" s="132"/>
      <c r="R222" s="6"/>
      <c r="S222" s="132"/>
      <c r="T222" s="6"/>
      <c r="U222" s="132"/>
      <c r="V222" s="6"/>
      <c r="W222" s="6"/>
      <c r="X222" s="6"/>
      <c r="Y222" s="6"/>
      <c r="Z222" s="6"/>
      <c r="AA222" s="6"/>
      <c r="AB222" s="6"/>
      <c r="AC222" s="28"/>
    </row>
    <row r="223" spans="4:29" s="1" customFormat="1" ht="23.25" customHeight="1">
      <c r="D223" s="6"/>
      <c r="E223" s="132"/>
      <c r="F223" s="132"/>
      <c r="G223" s="132"/>
      <c r="H223" s="6"/>
      <c r="I223" s="132"/>
      <c r="J223" s="132"/>
      <c r="K223" s="132"/>
      <c r="L223" s="6"/>
      <c r="M223" s="132"/>
      <c r="N223" s="132"/>
      <c r="O223" s="132"/>
      <c r="P223" s="6"/>
      <c r="Q223" s="132"/>
      <c r="R223" s="6"/>
      <c r="S223" s="132"/>
      <c r="T223" s="6"/>
      <c r="U223" s="132"/>
      <c r="V223" s="6"/>
      <c r="W223" s="6"/>
      <c r="X223" s="6"/>
      <c r="Y223" s="6"/>
      <c r="Z223" s="6"/>
      <c r="AA223" s="6"/>
      <c r="AB223" s="6"/>
      <c r="AC223" s="28"/>
    </row>
    <row r="224" spans="4:29" s="1" customFormat="1" ht="23.25" customHeight="1">
      <c r="D224" s="6"/>
      <c r="E224" s="132"/>
      <c r="F224" s="132"/>
      <c r="G224" s="132"/>
      <c r="H224" s="6"/>
      <c r="I224" s="132"/>
      <c r="J224" s="132"/>
      <c r="K224" s="132"/>
      <c r="L224" s="6"/>
      <c r="M224" s="132"/>
      <c r="N224" s="132"/>
      <c r="O224" s="132"/>
      <c r="P224" s="6"/>
      <c r="Q224" s="132"/>
      <c r="R224" s="6"/>
      <c r="S224" s="132"/>
      <c r="T224" s="6"/>
      <c r="U224" s="132"/>
      <c r="V224" s="6"/>
      <c r="W224" s="6"/>
      <c r="X224" s="6"/>
      <c r="Y224" s="6"/>
      <c r="Z224" s="6"/>
      <c r="AA224" s="6"/>
      <c r="AB224" s="6"/>
      <c r="AC224" s="28"/>
    </row>
    <row r="225" spans="4:29" s="1" customFormat="1" ht="23.25" customHeight="1">
      <c r="D225" s="6"/>
      <c r="E225" s="132"/>
      <c r="F225" s="132"/>
      <c r="G225" s="132"/>
      <c r="H225" s="6"/>
      <c r="I225" s="132"/>
      <c r="J225" s="132"/>
      <c r="K225" s="132"/>
      <c r="L225" s="6"/>
      <c r="M225" s="132"/>
      <c r="N225" s="132"/>
      <c r="O225" s="132"/>
      <c r="P225" s="6"/>
      <c r="Q225" s="132"/>
      <c r="R225" s="6"/>
      <c r="S225" s="132"/>
      <c r="T225" s="6"/>
      <c r="U225" s="132"/>
      <c r="V225" s="6"/>
      <c r="W225" s="6"/>
      <c r="X225" s="6"/>
      <c r="Y225" s="6"/>
      <c r="Z225" s="6"/>
      <c r="AA225" s="6"/>
      <c r="AB225" s="6"/>
      <c r="AC225" s="28"/>
    </row>
    <row r="226" spans="4:29" s="1" customFormat="1" ht="23.25" customHeight="1">
      <c r="D226" s="6"/>
      <c r="E226" s="132"/>
      <c r="F226" s="132"/>
      <c r="G226" s="132"/>
      <c r="H226" s="6"/>
      <c r="I226" s="132"/>
      <c r="J226" s="132"/>
      <c r="K226" s="132"/>
      <c r="L226" s="6"/>
      <c r="M226" s="132"/>
      <c r="N226" s="132"/>
      <c r="O226" s="132"/>
      <c r="P226" s="6"/>
      <c r="Q226" s="132"/>
      <c r="R226" s="6"/>
      <c r="S226" s="132"/>
      <c r="T226" s="6"/>
      <c r="U226" s="132"/>
      <c r="V226" s="6"/>
      <c r="W226" s="6"/>
      <c r="X226" s="6"/>
      <c r="Y226" s="6"/>
      <c r="Z226" s="6"/>
      <c r="AA226" s="6"/>
      <c r="AB226" s="6"/>
      <c r="AC226" s="28"/>
    </row>
    <row r="227" spans="4:29" s="1" customFormat="1" ht="23.25" customHeight="1">
      <c r="D227" s="6"/>
      <c r="E227" s="132"/>
      <c r="F227" s="132"/>
      <c r="G227" s="132"/>
      <c r="H227" s="6"/>
      <c r="I227" s="132"/>
      <c r="J227" s="132"/>
      <c r="K227" s="132"/>
      <c r="L227" s="6"/>
      <c r="M227" s="132"/>
      <c r="N227" s="132"/>
      <c r="O227" s="132"/>
      <c r="P227" s="6"/>
      <c r="Q227" s="132"/>
      <c r="R227" s="6"/>
      <c r="S227" s="132"/>
      <c r="T227" s="6"/>
      <c r="U227" s="132"/>
      <c r="V227" s="6"/>
      <c r="W227" s="6"/>
      <c r="X227" s="6"/>
      <c r="Y227" s="6"/>
      <c r="Z227" s="6"/>
      <c r="AA227" s="6"/>
      <c r="AB227" s="6"/>
      <c r="AC227" s="28"/>
    </row>
    <row r="228" spans="4:29" s="1" customFormat="1" ht="23.25" customHeight="1">
      <c r="D228" s="6"/>
      <c r="E228" s="132"/>
      <c r="F228" s="132"/>
      <c r="G228" s="132"/>
      <c r="H228" s="6"/>
      <c r="I228" s="132"/>
      <c r="J228" s="132"/>
      <c r="K228" s="132"/>
      <c r="L228" s="6"/>
      <c r="M228" s="132"/>
      <c r="N228" s="132"/>
      <c r="O228" s="132"/>
      <c r="P228" s="6"/>
      <c r="Q228" s="132"/>
      <c r="R228" s="6"/>
      <c r="S228" s="132"/>
      <c r="T228" s="6"/>
      <c r="U228" s="132"/>
      <c r="V228" s="6"/>
      <c r="W228" s="6"/>
      <c r="X228" s="6"/>
      <c r="Y228" s="6"/>
      <c r="Z228" s="6"/>
      <c r="AA228" s="6"/>
      <c r="AB228" s="6"/>
      <c r="AC228" s="28"/>
    </row>
    <row r="229" spans="4:29" s="1" customFormat="1" ht="23.25" customHeight="1">
      <c r="D229" s="6"/>
      <c r="E229" s="132"/>
      <c r="F229" s="132"/>
      <c r="G229" s="132"/>
      <c r="H229" s="6"/>
      <c r="I229" s="132"/>
      <c r="J229" s="132"/>
      <c r="K229" s="132"/>
      <c r="L229" s="6"/>
      <c r="M229" s="132"/>
      <c r="N229" s="132"/>
      <c r="O229" s="132"/>
      <c r="P229" s="6"/>
      <c r="Q229" s="132"/>
      <c r="R229" s="6"/>
      <c r="S229" s="132"/>
      <c r="T229" s="6"/>
      <c r="U229" s="132"/>
      <c r="V229" s="6"/>
      <c r="W229" s="6"/>
      <c r="X229" s="6"/>
      <c r="Y229" s="6"/>
      <c r="Z229" s="6"/>
      <c r="AA229" s="6"/>
      <c r="AB229" s="6"/>
      <c r="AC229" s="28"/>
    </row>
    <row r="230" spans="4:29" s="1" customFormat="1" ht="23.25" customHeight="1">
      <c r="D230" s="6"/>
      <c r="E230" s="132"/>
      <c r="F230" s="132"/>
      <c r="G230" s="132"/>
      <c r="H230" s="6"/>
      <c r="I230" s="132"/>
      <c r="J230" s="132"/>
      <c r="K230" s="132"/>
      <c r="L230" s="6"/>
      <c r="M230" s="132"/>
      <c r="N230" s="132"/>
      <c r="O230" s="132"/>
      <c r="P230" s="6"/>
      <c r="Q230" s="132"/>
      <c r="R230" s="6"/>
      <c r="S230" s="132"/>
      <c r="T230" s="6"/>
      <c r="U230" s="132"/>
      <c r="V230" s="6"/>
      <c r="W230" s="6"/>
      <c r="X230" s="6"/>
      <c r="Y230" s="6"/>
      <c r="Z230" s="6"/>
      <c r="AA230" s="6"/>
      <c r="AB230" s="6"/>
      <c r="AC230" s="28"/>
    </row>
    <row r="231" spans="4:29" s="1" customFormat="1" ht="23.25" customHeight="1">
      <c r="D231" s="6"/>
      <c r="E231" s="132"/>
      <c r="F231" s="132"/>
      <c r="G231" s="132"/>
      <c r="H231" s="6"/>
      <c r="I231" s="132"/>
      <c r="J231" s="132"/>
      <c r="K231" s="132"/>
      <c r="L231" s="6"/>
      <c r="M231" s="132"/>
      <c r="N231" s="132"/>
      <c r="O231" s="132"/>
      <c r="P231" s="6"/>
      <c r="Q231" s="132"/>
      <c r="R231" s="6"/>
      <c r="S231" s="132"/>
      <c r="T231" s="6"/>
      <c r="U231" s="132"/>
      <c r="V231" s="6"/>
      <c r="W231" s="6"/>
      <c r="X231" s="6"/>
      <c r="Y231" s="6"/>
      <c r="Z231" s="6"/>
      <c r="AA231" s="6"/>
      <c r="AB231" s="6"/>
      <c r="AC231" s="28"/>
    </row>
    <row r="232" spans="4:29" s="1" customFormat="1" ht="23.25" customHeight="1">
      <c r="D232" s="6"/>
      <c r="E232" s="132"/>
      <c r="F232" s="132"/>
      <c r="G232" s="132"/>
      <c r="H232" s="6"/>
      <c r="I232" s="132"/>
      <c r="J232" s="132"/>
      <c r="K232" s="132"/>
      <c r="L232" s="6"/>
      <c r="M232" s="132"/>
      <c r="N232" s="132"/>
      <c r="O232" s="132"/>
      <c r="P232" s="6"/>
      <c r="Q232" s="132"/>
      <c r="R232" s="6"/>
      <c r="S232" s="132"/>
      <c r="T232" s="6"/>
      <c r="U232" s="132"/>
      <c r="V232" s="6"/>
      <c r="W232" s="6"/>
      <c r="X232" s="6"/>
      <c r="Y232" s="6"/>
      <c r="Z232" s="6"/>
      <c r="AA232" s="6"/>
      <c r="AB232" s="6"/>
      <c r="AC232" s="28"/>
    </row>
    <row r="233" spans="4:29" s="1" customFormat="1" ht="23.25" customHeight="1">
      <c r="D233" s="6"/>
      <c r="E233" s="132"/>
      <c r="F233" s="132"/>
      <c r="G233" s="132"/>
      <c r="H233" s="6"/>
      <c r="I233" s="132"/>
      <c r="J233" s="132"/>
      <c r="K233" s="132"/>
      <c r="L233" s="6"/>
      <c r="M233" s="132"/>
      <c r="N233" s="132"/>
      <c r="O233" s="132"/>
      <c r="P233" s="6"/>
      <c r="Q233" s="132"/>
      <c r="R233" s="6"/>
      <c r="S233" s="132"/>
      <c r="T233" s="6"/>
      <c r="U233" s="132"/>
      <c r="V233" s="6"/>
      <c r="W233" s="6"/>
      <c r="X233" s="6"/>
      <c r="Y233" s="6"/>
      <c r="Z233" s="6"/>
      <c r="AA233" s="6"/>
      <c r="AB233" s="6"/>
      <c r="AC233" s="28"/>
    </row>
    <row r="234" spans="4:29" s="1" customFormat="1" ht="23.25" customHeight="1">
      <c r="D234" s="6"/>
      <c r="E234" s="132"/>
      <c r="F234" s="132"/>
      <c r="G234" s="132"/>
      <c r="H234" s="6"/>
      <c r="I234" s="132"/>
      <c r="J234" s="132"/>
      <c r="K234" s="132"/>
      <c r="L234" s="6"/>
      <c r="M234" s="132"/>
      <c r="N234" s="132"/>
      <c r="O234" s="132"/>
      <c r="P234" s="6"/>
      <c r="Q234" s="132"/>
      <c r="R234" s="6"/>
      <c r="S234" s="132"/>
      <c r="T234" s="6"/>
      <c r="U234" s="132"/>
      <c r="V234" s="6"/>
      <c r="W234" s="6"/>
      <c r="X234" s="6"/>
      <c r="Y234" s="6"/>
      <c r="Z234" s="6"/>
      <c r="AA234" s="6"/>
      <c r="AB234" s="6"/>
      <c r="AC234" s="28"/>
    </row>
    <row r="235" spans="4:29" s="1" customFormat="1" ht="23.25" customHeight="1">
      <c r="D235" s="6"/>
      <c r="E235" s="132"/>
      <c r="F235" s="132"/>
      <c r="G235" s="132"/>
      <c r="H235" s="6"/>
      <c r="I235" s="132"/>
      <c r="J235" s="132"/>
      <c r="K235" s="132"/>
      <c r="L235" s="6"/>
      <c r="M235" s="132"/>
      <c r="N235" s="132"/>
      <c r="O235" s="132"/>
      <c r="P235" s="6"/>
      <c r="Q235" s="132"/>
      <c r="R235" s="6"/>
      <c r="S235" s="132"/>
      <c r="T235" s="6"/>
      <c r="U235" s="132"/>
      <c r="V235" s="6"/>
      <c r="W235" s="6"/>
      <c r="X235" s="6"/>
      <c r="Y235" s="6"/>
      <c r="Z235" s="6"/>
      <c r="AA235" s="6"/>
      <c r="AB235" s="6"/>
      <c r="AC235" s="28"/>
    </row>
    <row r="236" spans="4:29" s="1" customFormat="1" ht="23.25" customHeight="1">
      <c r="D236" s="6"/>
      <c r="E236" s="132"/>
      <c r="F236" s="132"/>
      <c r="G236" s="132"/>
      <c r="H236" s="6"/>
      <c r="I236" s="132"/>
      <c r="J236" s="132"/>
      <c r="K236" s="132"/>
      <c r="L236" s="6"/>
      <c r="M236" s="132"/>
      <c r="N236" s="132"/>
      <c r="O236" s="132"/>
      <c r="P236" s="6"/>
      <c r="Q236" s="132"/>
      <c r="R236" s="6"/>
      <c r="S236" s="132"/>
      <c r="T236" s="6"/>
      <c r="U236" s="132"/>
      <c r="V236" s="6"/>
      <c r="W236" s="6"/>
      <c r="X236" s="6"/>
      <c r="Y236" s="6"/>
      <c r="Z236" s="6"/>
      <c r="AA236" s="6"/>
      <c r="AB236" s="6"/>
      <c r="AC236" s="28"/>
    </row>
    <row r="237" spans="4:29" s="1" customFormat="1" ht="23.25" customHeight="1">
      <c r="D237" s="6"/>
      <c r="E237" s="132"/>
      <c r="F237" s="132"/>
      <c r="G237" s="132"/>
      <c r="H237" s="6"/>
      <c r="I237" s="132"/>
      <c r="J237" s="132"/>
      <c r="K237" s="132"/>
      <c r="L237" s="6"/>
      <c r="M237" s="132"/>
      <c r="N237" s="132"/>
      <c r="O237" s="132"/>
      <c r="P237" s="6"/>
      <c r="Q237" s="132"/>
      <c r="R237" s="6"/>
      <c r="S237" s="132"/>
      <c r="T237" s="6"/>
      <c r="U237" s="132"/>
      <c r="V237" s="6"/>
      <c r="W237" s="6"/>
      <c r="X237" s="6"/>
      <c r="Y237" s="6"/>
      <c r="Z237" s="6"/>
      <c r="AA237" s="6"/>
      <c r="AB237" s="6"/>
      <c r="AC237" s="28"/>
    </row>
    <row r="238" spans="4:29" s="1" customFormat="1" ht="23.25" customHeight="1">
      <c r="D238" s="6"/>
      <c r="E238" s="132"/>
      <c r="F238" s="132"/>
      <c r="G238" s="132"/>
      <c r="H238" s="6"/>
      <c r="I238" s="132"/>
      <c r="J238" s="132"/>
      <c r="K238" s="132"/>
      <c r="L238" s="6"/>
      <c r="M238" s="132"/>
      <c r="N238" s="132"/>
      <c r="O238" s="132"/>
      <c r="P238" s="6"/>
      <c r="Q238" s="132"/>
      <c r="R238" s="6"/>
      <c r="S238" s="132"/>
      <c r="T238" s="6"/>
      <c r="U238" s="132"/>
      <c r="V238" s="6"/>
      <c r="W238" s="6"/>
      <c r="X238" s="6"/>
      <c r="Y238" s="6"/>
      <c r="Z238" s="6"/>
      <c r="AA238" s="6"/>
      <c r="AB238" s="6"/>
      <c r="AC238" s="28"/>
    </row>
    <row r="239" spans="4:29" s="1" customFormat="1" ht="23.25" customHeight="1">
      <c r="D239" s="6"/>
      <c r="E239" s="132"/>
      <c r="F239" s="132"/>
      <c r="G239" s="132"/>
      <c r="H239" s="6"/>
      <c r="I239" s="132"/>
      <c r="J239" s="132"/>
      <c r="K239" s="132"/>
      <c r="L239" s="6"/>
      <c r="M239" s="132"/>
      <c r="N239" s="132"/>
      <c r="O239" s="132"/>
      <c r="P239" s="6"/>
      <c r="Q239" s="132"/>
      <c r="R239" s="6"/>
      <c r="S239" s="132"/>
      <c r="T239" s="6"/>
      <c r="U239" s="132"/>
      <c r="V239" s="6"/>
      <c r="W239" s="6"/>
      <c r="X239" s="6"/>
      <c r="Y239" s="6"/>
      <c r="Z239" s="6"/>
      <c r="AA239" s="6"/>
      <c r="AB239" s="6"/>
      <c r="AC239" s="28"/>
    </row>
    <row r="240" spans="4:29" s="1" customFormat="1" ht="23.25" customHeight="1">
      <c r="D240" s="6"/>
      <c r="E240" s="132"/>
      <c r="F240" s="132"/>
      <c r="G240" s="132"/>
      <c r="H240" s="6"/>
      <c r="I240" s="132"/>
      <c r="J240" s="132"/>
      <c r="K240" s="132"/>
      <c r="L240" s="6"/>
      <c r="M240" s="132"/>
      <c r="N240" s="132"/>
      <c r="O240" s="132"/>
      <c r="P240" s="6"/>
      <c r="Q240" s="132"/>
      <c r="R240" s="6"/>
      <c r="S240" s="132"/>
      <c r="T240" s="6"/>
      <c r="U240" s="132"/>
      <c r="V240" s="6"/>
      <c r="W240" s="6"/>
      <c r="X240" s="6"/>
      <c r="Y240" s="6"/>
      <c r="Z240" s="6"/>
      <c r="AA240" s="6"/>
      <c r="AB240" s="6"/>
      <c r="AC240" s="28"/>
    </row>
    <row r="241" spans="4:29" s="1" customFormat="1" ht="23.25" customHeight="1">
      <c r="D241" s="6"/>
      <c r="E241" s="132"/>
      <c r="F241" s="132"/>
      <c r="G241" s="132"/>
      <c r="H241" s="6"/>
      <c r="I241" s="132"/>
      <c r="J241" s="132"/>
      <c r="K241" s="132"/>
      <c r="L241" s="6"/>
      <c r="M241" s="132"/>
      <c r="N241" s="132"/>
      <c r="O241" s="132"/>
      <c r="P241" s="6"/>
      <c r="Q241" s="132"/>
      <c r="R241" s="6"/>
      <c r="S241" s="132"/>
      <c r="T241" s="6"/>
      <c r="U241" s="132"/>
      <c r="V241" s="6"/>
      <c r="W241" s="6"/>
      <c r="X241" s="6"/>
      <c r="Y241" s="6"/>
      <c r="Z241" s="6"/>
      <c r="AA241" s="6"/>
      <c r="AB241" s="6"/>
      <c r="AC241" s="28"/>
    </row>
    <row r="242" spans="4:29" s="1" customFormat="1" ht="23.25" customHeight="1">
      <c r="D242" s="6"/>
      <c r="E242" s="132"/>
      <c r="F242" s="132"/>
      <c r="G242" s="132"/>
      <c r="H242" s="6"/>
      <c r="I242" s="132"/>
      <c r="J242" s="132"/>
      <c r="K242" s="132"/>
      <c r="L242" s="6"/>
      <c r="M242" s="132"/>
      <c r="N242" s="132"/>
      <c r="O242" s="132"/>
      <c r="P242" s="6"/>
      <c r="Q242" s="132"/>
      <c r="R242" s="6"/>
      <c r="S242" s="132"/>
      <c r="T242" s="6"/>
      <c r="U242" s="132"/>
      <c r="V242" s="6"/>
      <c r="W242" s="6"/>
      <c r="X242" s="6"/>
      <c r="Y242" s="6"/>
      <c r="Z242" s="6"/>
      <c r="AA242" s="6"/>
      <c r="AB242" s="6"/>
      <c r="AC242" s="28"/>
    </row>
    <row r="243" spans="4:29" s="1" customFormat="1" ht="23.25" customHeight="1">
      <c r="D243" s="6"/>
      <c r="E243" s="132"/>
      <c r="F243" s="132"/>
      <c r="G243" s="132"/>
      <c r="H243" s="6"/>
      <c r="I243" s="132"/>
      <c r="J243" s="132"/>
      <c r="K243" s="132"/>
      <c r="L243" s="6"/>
      <c r="M243" s="132"/>
      <c r="N243" s="132"/>
      <c r="O243" s="132"/>
      <c r="P243" s="6"/>
      <c r="Q243" s="132"/>
      <c r="R243" s="6"/>
      <c r="S243" s="132"/>
      <c r="T243" s="6"/>
      <c r="U243" s="132"/>
      <c r="V243" s="6"/>
      <c r="W243" s="6"/>
      <c r="X243" s="6"/>
      <c r="Y243" s="6"/>
      <c r="Z243" s="6"/>
      <c r="AA243" s="6"/>
      <c r="AB243" s="6"/>
      <c r="AC243" s="28"/>
    </row>
    <row r="244" spans="4:29" s="1" customFormat="1" ht="23.25" customHeight="1">
      <c r="D244" s="6"/>
      <c r="E244" s="132"/>
      <c r="F244" s="132"/>
      <c r="G244" s="132"/>
      <c r="H244" s="6"/>
      <c r="I244" s="132"/>
      <c r="J244" s="132"/>
      <c r="K244" s="132"/>
      <c r="L244" s="6"/>
      <c r="M244" s="132"/>
      <c r="N244" s="132"/>
      <c r="O244" s="132"/>
      <c r="P244" s="6"/>
      <c r="Q244" s="132"/>
      <c r="R244" s="6"/>
      <c r="S244" s="132"/>
      <c r="T244" s="6"/>
      <c r="U244" s="132"/>
      <c r="V244" s="6"/>
      <c r="W244" s="6"/>
      <c r="X244" s="6"/>
      <c r="Y244" s="6"/>
      <c r="Z244" s="6"/>
      <c r="AA244" s="6"/>
      <c r="AB244" s="6"/>
      <c r="AC244" s="28"/>
    </row>
    <row r="245" spans="4:29" s="1" customFormat="1" ht="23.25" customHeight="1">
      <c r="D245" s="6"/>
      <c r="E245" s="132"/>
      <c r="F245" s="132"/>
      <c r="G245" s="132"/>
      <c r="H245" s="6"/>
      <c r="I245" s="132"/>
      <c r="J245" s="132"/>
      <c r="K245" s="132"/>
      <c r="L245" s="6"/>
      <c r="M245" s="132"/>
      <c r="N245" s="132"/>
      <c r="O245" s="132"/>
      <c r="P245" s="6"/>
      <c r="Q245" s="132"/>
      <c r="R245" s="6"/>
      <c r="S245" s="132"/>
      <c r="T245" s="6"/>
      <c r="U245" s="132"/>
      <c r="V245" s="6"/>
      <c r="W245" s="6"/>
      <c r="X245" s="6"/>
      <c r="Y245" s="6"/>
      <c r="Z245" s="6"/>
      <c r="AA245" s="6"/>
      <c r="AB245" s="6"/>
      <c r="AC245" s="28"/>
    </row>
    <row r="246" spans="4:29" s="1" customFormat="1" ht="23.25" customHeight="1">
      <c r="D246" s="6"/>
      <c r="E246" s="132"/>
      <c r="F246" s="132"/>
      <c r="G246" s="132"/>
      <c r="H246" s="6"/>
      <c r="I246" s="132"/>
      <c r="J246" s="132"/>
      <c r="K246" s="132"/>
      <c r="L246" s="6"/>
      <c r="M246" s="132"/>
      <c r="N246" s="132"/>
      <c r="O246" s="132"/>
      <c r="P246" s="6"/>
      <c r="Q246" s="132"/>
      <c r="R246" s="6"/>
      <c r="S246" s="132"/>
      <c r="T246" s="6"/>
      <c r="U246" s="132"/>
      <c r="V246" s="6"/>
      <c r="W246" s="6"/>
      <c r="X246" s="6"/>
      <c r="Y246" s="6"/>
      <c r="Z246" s="6"/>
      <c r="AA246" s="6"/>
      <c r="AB246" s="6"/>
      <c r="AC246" s="28"/>
    </row>
    <row r="247" spans="4:29" s="1" customFormat="1" ht="23.25" customHeight="1">
      <c r="D247" s="6"/>
      <c r="E247" s="132"/>
      <c r="F247" s="132"/>
      <c r="G247" s="132"/>
      <c r="H247" s="6"/>
      <c r="I247" s="132"/>
      <c r="J247" s="132"/>
      <c r="K247" s="132"/>
      <c r="L247" s="6"/>
      <c r="M247" s="132"/>
      <c r="N247" s="132"/>
      <c r="O247" s="132"/>
      <c r="P247" s="6"/>
      <c r="Q247" s="132"/>
      <c r="R247" s="6"/>
      <c r="S247" s="132"/>
      <c r="T247" s="6"/>
      <c r="U247" s="132"/>
      <c r="V247" s="6"/>
      <c r="W247" s="6"/>
      <c r="X247" s="6"/>
      <c r="Y247" s="6"/>
      <c r="Z247" s="6"/>
      <c r="AA247" s="6"/>
      <c r="AB247" s="6"/>
      <c r="AC247" s="28"/>
    </row>
    <row r="248" spans="4:29" s="1" customFormat="1" ht="23.25" customHeight="1">
      <c r="D248" s="6"/>
      <c r="E248" s="132"/>
      <c r="F248" s="132"/>
      <c r="G248" s="132"/>
      <c r="H248" s="6"/>
      <c r="I248" s="132"/>
      <c r="J248" s="132"/>
      <c r="K248" s="132"/>
      <c r="L248" s="6"/>
      <c r="M248" s="132"/>
      <c r="N248" s="132"/>
      <c r="O248" s="132"/>
      <c r="P248" s="6"/>
      <c r="Q248" s="132"/>
      <c r="R248" s="6"/>
      <c r="S248" s="132"/>
      <c r="T248" s="6"/>
      <c r="U248" s="132"/>
      <c r="V248" s="6"/>
      <c r="W248" s="6"/>
      <c r="X248" s="6"/>
      <c r="Y248" s="6"/>
      <c r="Z248" s="6"/>
      <c r="AA248" s="6"/>
      <c r="AB248" s="6"/>
      <c r="AC248" s="28"/>
    </row>
    <row r="249" spans="4:29" s="1" customFormat="1" ht="23.25" customHeight="1">
      <c r="D249" s="6"/>
      <c r="E249" s="132"/>
      <c r="F249" s="132"/>
      <c r="G249" s="132"/>
      <c r="H249" s="6"/>
      <c r="I249" s="132"/>
      <c r="J249" s="132"/>
      <c r="K249" s="132"/>
      <c r="L249" s="6"/>
      <c r="M249" s="132"/>
      <c r="N249" s="132"/>
      <c r="O249" s="132"/>
      <c r="P249" s="6"/>
      <c r="Q249" s="132"/>
      <c r="R249" s="6"/>
      <c r="S249" s="132"/>
      <c r="T249" s="6"/>
      <c r="U249" s="132"/>
      <c r="V249" s="6"/>
      <c r="W249" s="6"/>
      <c r="X249" s="6"/>
      <c r="Y249" s="6"/>
      <c r="Z249" s="6"/>
      <c r="AA249" s="6"/>
      <c r="AB249" s="6"/>
      <c r="AC249" s="28"/>
    </row>
    <row r="250" spans="4:29" s="1" customFormat="1" ht="23.25" customHeight="1">
      <c r="D250" s="6"/>
      <c r="E250" s="132"/>
      <c r="F250" s="132"/>
      <c r="G250" s="132"/>
      <c r="H250" s="6"/>
      <c r="I250" s="132"/>
      <c r="J250" s="132"/>
      <c r="K250" s="132"/>
      <c r="L250" s="6"/>
      <c r="M250" s="132"/>
      <c r="N250" s="132"/>
      <c r="O250" s="132"/>
      <c r="P250" s="6"/>
      <c r="Q250" s="132"/>
      <c r="R250" s="6"/>
      <c r="S250" s="132"/>
      <c r="T250" s="6"/>
      <c r="U250" s="132"/>
      <c r="V250" s="6"/>
      <c r="W250" s="6"/>
      <c r="X250" s="6"/>
      <c r="Y250" s="6"/>
      <c r="Z250" s="6"/>
      <c r="AA250" s="6"/>
      <c r="AB250" s="6"/>
      <c r="AC250" s="28"/>
    </row>
    <row r="251" spans="4:29" s="1" customFormat="1" ht="23.25" customHeight="1">
      <c r="D251" s="6"/>
      <c r="E251" s="132"/>
      <c r="F251" s="132"/>
      <c r="G251" s="132"/>
      <c r="H251" s="6"/>
      <c r="I251" s="132"/>
      <c r="J251" s="132"/>
      <c r="K251" s="132"/>
      <c r="L251" s="6"/>
      <c r="M251" s="132"/>
      <c r="N251" s="132"/>
      <c r="O251" s="132"/>
      <c r="P251" s="6"/>
      <c r="Q251" s="132"/>
      <c r="R251" s="6"/>
      <c r="S251" s="132"/>
      <c r="T251" s="6"/>
      <c r="U251" s="132"/>
      <c r="V251" s="6"/>
      <c r="W251" s="6"/>
      <c r="X251" s="6"/>
      <c r="Y251" s="6"/>
      <c r="Z251" s="6"/>
      <c r="AA251" s="6"/>
      <c r="AB251" s="6"/>
      <c r="AC251" s="28"/>
    </row>
    <row r="252" spans="4:29" s="1" customFormat="1" ht="23.25" customHeight="1">
      <c r="D252" s="6"/>
      <c r="E252" s="132"/>
      <c r="F252" s="132"/>
      <c r="G252" s="132"/>
      <c r="H252" s="6"/>
      <c r="I252" s="132"/>
      <c r="J252" s="132"/>
      <c r="K252" s="132"/>
      <c r="L252" s="6"/>
      <c r="M252" s="132"/>
      <c r="N252" s="132"/>
      <c r="O252" s="132"/>
      <c r="P252" s="6"/>
      <c r="Q252" s="132"/>
      <c r="R252" s="6"/>
      <c r="S252" s="132"/>
      <c r="T252" s="6"/>
      <c r="U252" s="132"/>
      <c r="V252" s="6"/>
      <c r="W252" s="6"/>
      <c r="X252" s="6"/>
      <c r="Y252" s="6"/>
      <c r="Z252" s="6"/>
      <c r="AA252" s="6"/>
      <c r="AB252" s="6"/>
      <c r="AC252" s="28"/>
    </row>
    <row r="253" spans="4:29" s="1" customFormat="1" ht="23.25" customHeight="1">
      <c r="D253" s="6"/>
      <c r="E253" s="132"/>
      <c r="F253" s="132"/>
      <c r="G253" s="132"/>
      <c r="H253" s="6"/>
      <c r="I253" s="132"/>
      <c r="J253" s="132"/>
      <c r="K253" s="132"/>
      <c r="L253" s="6"/>
      <c r="M253" s="132"/>
      <c r="N253" s="132"/>
      <c r="O253" s="132"/>
      <c r="P253" s="6"/>
      <c r="Q253" s="132"/>
      <c r="R253" s="6"/>
      <c r="S253" s="132"/>
      <c r="T253" s="6"/>
      <c r="U253" s="132"/>
      <c r="V253" s="6"/>
      <c r="W253" s="6"/>
      <c r="X253" s="6"/>
      <c r="Y253" s="6"/>
      <c r="Z253" s="6"/>
      <c r="AA253" s="6"/>
      <c r="AB253" s="6"/>
      <c r="AC253" s="28"/>
    </row>
    <row r="254" spans="4:29" s="1" customFormat="1" ht="23.25" customHeight="1">
      <c r="D254" s="6"/>
      <c r="E254" s="132"/>
      <c r="F254" s="132"/>
      <c r="G254" s="132"/>
      <c r="H254" s="6"/>
      <c r="I254" s="132"/>
      <c r="J254" s="132"/>
      <c r="K254" s="132"/>
      <c r="L254" s="6"/>
      <c r="M254" s="132"/>
      <c r="N254" s="132"/>
      <c r="O254" s="132"/>
      <c r="P254" s="6"/>
      <c r="Q254" s="132"/>
      <c r="R254" s="6"/>
      <c r="S254" s="132"/>
      <c r="T254" s="6"/>
      <c r="U254" s="132"/>
      <c r="V254" s="6"/>
      <c r="W254" s="6"/>
      <c r="X254" s="6"/>
      <c r="Y254" s="6"/>
      <c r="Z254" s="6"/>
      <c r="AA254" s="6"/>
      <c r="AB254" s="6"/>
      <c r="AC254" s="28"/>
    </row>
    <row r="255" spans="4:29" s="1" customFormat="1" ht="23.25" customHeight="1">
      <c r="D255" s="6"/>
      <c r="E255" s="132"/>
      <c r="F255" s="132"/>
      <c r="G255" s="132"/>
      <c r="H255" s="6"/>
      <c r="I255" s="132"/>
      <c r="J255" s="132"/>
      <c r="K255" s="132"/>
      <c r="L255" s="6"/>
      <c r="M255" s="132"/>
      <c r="N255" s="132"/>
      <c r="O255" s="132"/>
      <c r="P255" s="6"/>
      <c r="Q255" s="132"/>
      <c r="R255" s="6"/>
      <c r="S255" s="132"/>
      <c r="T255" s="6"/>
      <c r="U255" s="132"/>
      <c r="V255" s="6"/>
      <c r="W255" s="6"/>
      <c r="X255" s="6"/>
      <c r="Y255" s="6"/>
      <c r="Z255" s="6"/>
      <c r="AA255" s="6"/>
      <c r="AB255" s="6"/>
      <c r="AC255" s="28"/>
    </row>
    <row r="256" spans="4:29" s="1" customFormat="1" ht="23.25" customHeight="1">
      <c r="D256" s="6"/>
      <c r="E256" s="132"/>
      <c r="F256" s="132"/>
      <c r="G256" s="132"/>
      <c r="H256" s="6"/>
      <c r="I256" s="132"/>
      <c r="J256" s="132"/>
      <c r="K256" s="132"/>
      <c r="L256" s="6"/>
      <c r="M256" s="132"/>
      <c r="N256" s="132"/>
      <c r="O256" s="132"/>
      <c r="P256" s="6"/>
      <c r="Q256" s="132"/>
      <c r="R256" s="6"/>
      <c r="S256" s="132"/>
      <c r="T256" s="6"/>
      <c r="U256" s="132"/>
      <c r="V256" s="6"/>
      <c r="W256" s="6"/>
      <c r="X256" s="6"/>
      <c r="Y256" s="6"/>
      <c r="Z256" s="6"/>
      <c r="AA256" s="6"/>
      <c r="AB256" s="6"/>
      <c r="AC256" s="28"/>
    </row>
    <row r="257" spans="4:29" s="1" customFormat="1" ht="23.25" customHeight="1">
      <c r="D257" s="6"/>
      <c r="E257" s="132"/>
      <c r="F257" s="132"/>
      <c r="G257" s="132"/>
      <c r="H257" s="6"/>
      <c r="I257" s="132"/>
      <c r="J257" s="132"/>
      <c r="K257" s="132"/>
      <c r="L257" s="6"/>
      <c r="M257" s="132"/>
      <c r="N257" s="132"/>
      <c r="O257" s="132"/>
      <c r="P257" s="6"/>
      <c r="Q257" s="132"/>
      <c r="R257" s="6"/>
      <c r="S257" s="132"/>
      <c r="T257" s="6"/>
      <c r="U257" s="132"/>
      <c r="V257" s="6"/>
      <c r="W257" s="6"/>
      <c r="X257" s="6"/>
      <c r="Y257" s="6"/>
      <c r="Z257" s="6"/>
      <c r="AA257" s="6"/>
      <c r="AB257" s="6"/>
      <c r="AC257" s="28"/>
    </row>
    <row r="258" spans="4:29" s="1" customFormat="1" ht="23.25" customHeight="1">
      <c r="D258" s="6"/>
      <c r="E258" s="132"/>
      <c r="F258" s="132"/>
      <c r="G258" s="132"/>
      <c r="H258" s="6"/>
      <c r="I258" s="132"/>
      <c r="J258" s="132"/>
      <c r="K258" s="132"/>
      <c r="L258" s="6"/>
      <c r="M258" s="132"/>
      <c r="N258" s="132"/>
      <c r="O258" s="132"/>
      <c r="P258" s="6"/>
      <c r="Q258" s="132"/>
      <c r="R258" s="6"/>
      <c r="S258" s="132"/>
      <c r="T258" s="6"/>
      <c r="U258" s="132"/>
      <c r="V258" s="6"/>
      <c r="W258" s="6"/>
      <c r="X258" s="6"/>
      <c r="Y258" s="6"/>
      <c r="Z258" s="6"/>
      <c r="AA258" s="6"/>
      <c r="AB258" s="6"/>
      <c r="AC258" s="28"/>
    </row>
    <row r="259" spans="4:29" s="1" customFormat="1" ht="23.25" customHeight="1">
      <c r="D259" s="6"/>
      <c r="E259" s="132"/>
      <c r="F259" s="132"/>
      <c r="G259" s="132"/>
      <c r="H259" s="6"/>
      <c r="I259" s="132"/>
      <c r="J259" s="132"/>
      <c r="K259" s="132"/>
      <c r="L259" s="6"/>
      <c r="M259" s="132"/>
      <c r="N259" s="132"/>
      <c r="O259" s="132"/>
      <c r="P259" s="6"/>
      <c r="Q259" s="132"/>
      <c r="R259" s="6"/>
      <c r="S259" s="132"/>
      <c r="T259" s="6"/>
      <c r="U259" s="132"/>
      <c r="V259" s="6"/>
      <c r="W259" s="6"/>
      <c r="X259" s="6"/>
      <c r="Y259" s="6"/>
      <c r="Z259" s="6"/>
      <c r="AA259" s="6"/>
      <c r="AB259" s="6"/>
      <c r="AC259" s="28"/>
    </row>
    <row r="260" spans="4:29" s="1" customFormat="1" ht="23.25" customHeight="1">
      <c r="D260" s="6"/>
      <c r="E260" s="132"/>
      <c r="F260" s="132"/>
      <c r="G260" s="132"/>
      <c r="H260" s="6"/>
      <c r="I260" s="132"/>
      <c r="J260" s="132"/>
      <c r="K260" s="132"/>
      <c r="L260" s="6"/>
      <c r="M260" s="132"/>
      <c r="N260" s="132"/>
      <c r="O260" s="132"/>
      <c r="P260" s="6"/>
      <c r="Q260" s="132"/>
      <c r="R260" s="6"/>
      <c r="S260" s="132"/>
      <c r="T260" s="6"/>
      <c r="U260" s="132"/>
      <c r="V260" s="6"/>
      <c r="W260" s="6"/>
      <c r="X260" s="6"/>
      <c r="Y260" s="6"/>
      <c r="Z260" s="6"/>
      <c r="AA260" s="6"/>
      <c r="AB260" s="6"/>
      <c r="AC260" s="28"/>
    </row>
    <row r="261" spans="4:29" s="1" customFormat="1" ht="23.25" customHeight="1">
      <c r="D261" s="6"/>
      <c r="E261" s="132"/>
      <c r="F261" s="132"/>
      <c r="G261" s="132"/>
      <c r="H261" s="6"/>
      <c r="I261" s="132"/>
      <c r="J261" s="132"/>
      <c r="K261" s="132"/>
      <c r="L261" s="6"/>
      <c r="M261" s="132"/>
      <c r="N261" s="132"/>
      <c r="O261" s="132"/>
      <c r="P261" s="6"/>
      <c r="Q261" s="132"/>
      <c r="R261" s="6"/>
      <c r="S261" s="132"/>
      <c r="T261" s="6"/>
      <c r="U261" s="132"/>
      <c r="V261" s="6"/>
      <c r="W261" s="6"/>
      <c r="X261" s="6"/>
      <c r="Y261" s="6"/>
      <c r="Z261" s="6"/>
      <c r="AA261" s="6"/>
      <c r="AB261" s="6"/>
      <c r="AC261" s="28"/>
    </row>
    <row r="262" spans="4:29" s="1" customFormat="1" ht="23.25" customHeight="1">
      <c r="D262" s="6"/>
      <c r="E262" s="132"/>
      <c r="F262" s="132"/>
      <c r="G262" s="132"/>
      <c r="H262" s="6"/>
      <c r="I262" s="132"/>
      <c r="J262" s="132"/>
      <c r="K262" s="132"/>
      <c r="L262" s="6"/>
      <c r="M262" s="132"/>
      <c r="N262" s="132"/>
      <c r="O262" s="132"/>
      <c r="P262" s="6"/>
      <c r="Q262" s="132"/>
      <c r="R262" s="6"/>
      <c r="S262" s="132"/>
      <c r="T262" s="6"/>
      <c r="U262" s="132"/>
      <c r="V262" s="6"/>
      <c r="W262" s="6"/>
      <c r="X262" s="6"/>
      <c r="Y262" s="6"/>
      <c r="Z262" s="6"/>
      <c r="AA262" s="6"/>
      <c r="AB262" s="6"/>
      <c r="AC262" s="28"/>
    </row>
  </sheetData>
  <mergeCells count="21">
    <mergeCell ref="T9:U10"/>
    <mergeCell ref="A18:C18"/>
    <mergeCell ref="R9:S10"/>
    <mergeCell ref="G10:H10"/>
    <mergeCell ref="A5:U5"/>
    <mergeCell ref="D9:E10"/>
    <mergeCell ref="F9:I9"/>
    <mergeCell ref="J9:M9"/>
    <mergeCell ref="N9:Q9"/>
    <mergeCell ref="R8:S8"/>
    <mergeCell ref="T8:U8"/>
    <mergeCell ref="A10:B10"/>
    <mergeCell ref="J8:M8"/>
    <mergeCell ref="K10:L10"/>
    <mergeCell ref="N8:Q8"/>
    <mergeCell ref="F8:I8"/>
    <mergeCell ref="C20:D20"/>
    <mergeCell ref="E20:G20"/>
    <mergeCell ref="J20:M20"/>
    <mergeCell ref="N20:Q20"/>
    <mergeCell ref="O10:P10"/>
  </mergeCells>
  <phoneticPr fontId="2"/>
  <conditionalFormatting sqref="R11:R17 T11:T17">
    <cfRule type="cellIs" dxfId="8" priority="6" stopIfTrue="1" operator="between">
      <formula>$N$20-1000</formula>
      <formula>$N$20-1</formula>
    </cfRule>
    <cfRule type="cellIs" dxfId="7" priority="7" stopIfTrue="1" operator="greaterThanOrEqual">
      <formula>$N$20</formula>
    </cfRule>
  </conditionalFormatting>
  <pageMargins left="0.13" right="0.14000000000000001" top="0.4" bottom="0.26" header="0" footer="0"/>
  <pageSetup paperSize="9" scale="79" orientation="landscape"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285"/>
  <sheetViews>
    <sheetView view="pageBreakPreview" zoomScale="60" zoomScaleNormal="100" workbookViewId="0">
      <selection activeCell="W8" sqref="W8"/>
    </sheetView>
  </sheetViews>
  <sheetFormatPr defaultRowHeight="17.25"/>
  <cols>
    <col min="1" max="1" width="8" style="1" customWidth="1"/>
    <col min="2" max="2" width="5.5" style="1" customWidth="1"/>
    <col min="3" max="3" width="10.125" style="6" customWidth="1"/>
    <col min="4" max="4" width="4.375" style="6" customWidth="1"/>
    <col min="5" max="5" width="6.5" style="6" customWidth="1"/>
    <col min="6" max="6" width="3.875" style="6" customWidth="1"/>
    <col min="7" max="7" width="8.75" style="6" customWidth="1"/>
    <col min="8" max="8" width="4.25" style="6" customWidth="1"/>
    <col min="9" max="9" width="6.5" style="6" customWidth="1"/>
    <col min="10" max="10" width="3.875" style="6" customWidth="1"/>
    <col min="11" max="11" width="8.75" style="6" customWidth="1"/>
    <col min="12" max="12" width="4.25" style="6" customWidth="1"/>
    <col min="13" max="13" width="6.5" style="6" customWidth="1"/>
    <col min="14" max="14" width="3.875" style="6" customWidth="1"/>
    <col min="15" max="15" width="8.75" style="6" customWidth="1"/>
    <col min="16" max="16" width="4.25" style="6" customWidth="1"/>
    <col min="17" max="17" width="12.125" style="6" customWidth="1"/>
    <col min="18" max="18" width="4" style="6" customWidth="1"/>
    <col min="19" max="19" width="10.625" style="6" customWidth="1"/>
    <col min="20" max="21" width="9.5" style="6" customWidth="1"/>
    <col min="22" max="24" width="11.875" style="6" customWidth="1"/>
    <col min="25" max="25" width="12.75" style="6" customWidth="1"/>
    <col min="26" max="26" width="28.75" style="28" customWidth="1"/>
    <col min="27" max="16384" width="9" style="6"/>
  </cols>
  <sheetData>
    <row r="1" spans="1:26" s="28" customFormat="1" ht="42.75" customHeight="1">
      <c r="A1" s="1"/>
      <c r="B1" s="1"/>
      <c r="C1" s="36">
        <v>2017</v>
      </c>
      <c r="D1" s="36" t="s">
        <v>0</v>
      </c>
      <c r="E1" s="29"/>
      <c r="F1" s="29"/>
      <c r="G1" s="29"/>
      <c r="H1" s="30" t="s">
        <v>0</v>
      </c>
      <c r="I1" s="29"/>
      <c r="J1" s="29"/>
      <c r="K1" s="29"/>
      <c r="L1" s="30" t="s">
        <v>0</v>
      </c>
      <c r="M1" s="29"/>
      <c r="N1" s="29"/>
      <c r="O1" s="30">
        <v>1</v>
      </c>
      <c r="P1" s="30" t="s">
        <v>0</v>
      </c>
      <c r="Q1" s="34" t="s">
        <v>61</v>
      </c>
      <c r="R1" s="34"/>
      <c r="S1" s="34"/>
    </row>
    <row r="2" spans="1:26" ht="15" customHeight="1" thickBot="1">
      <c r="C2" s="2"/>
      <c r="D2" s="2"/>
      <c r="E2" s="3"/>
      <c r="F2" s="3"/>
      <c r="G2" s="3"/>
      <c r="H2" s="4"/>
      <c r="I2" s="3"/>
      <c r="J2" s="3"/>
      <c r="K2" s="3"/>
      <c r="L2" s="4"/>
      <c r="M2" s="3"/>
      <c r="N2" s="3"/>
      <c r="O2" s="3"/>
      <c r="P2" s="4"/>
      <c r="Q2" s="5"/>
      <c r="R2" s="5"/>
      <c r="S2" s="5"/>
    </row>
    <row r="3" spans="1:26" ht="42.75" customHeight="1" thickBot="1">
      <c r="B3" s="262" t="s">
        <v>52</v>
      </c>
      <c r="C3" s="263"/>
      <c r="D3" s="264">
        <v>6000</v>
      </c>
      <c r="E3" s="264"/>
      <c r="F3" s="264"/>
      <c r="G3" s="33" t="s">
        <v>1</v>
      </c>
      <c r="H3" s="4"/>
      <c r="I3" s="262" t="s">
        <v>56</v>
      </c>
      <c r="J3" s="263"/>
      <c r="K3" s="263"/>
      <c r="L3" s="263"/>
      <c r="M3" s="265">
        <v>7000</v>
      </c>
      <c r="N3" s="265"/>
      <c r="O3" s="265"/>
      <c r="P3" s="265"/>
      <c r="Q3" s="35" t="s">
        <v>1</v>
      </c>
      <c r="R3" s="5"/>
      <c r="S3" s="262" t="s">
        <v>62</v>
      </c>
      <c r="T3" s="263"/>
      <c r="U3" s="263"/>
      <c r="V3" s="263"/>
      <c r="W3" s="89">
        <f>S6/C42</f>
        <v>0.58333333333333337</v>
      </c>
    </row>
    <row r="4" spans="1:26" ht="12.75" customHeight="1">
      <c r="E4" s="7"/>
      <c r="F4" s="7"/>
      <c r="G4" s="7"/>
      <c r="H4" s="7"/>
      <c r="I4" s="7"/>
      <c r="J4" s="7"/>
      <c r="K4" s="7"/>
      <c r="L4" s="7"/>
      <c r="M4" s="7"/>
      <c r="N4" s="7"/>
      <c r="O4" s="7"/>
      <c r="P4" s="7"/>
      <c r="Q4" s="7"/>
      <c r="R4" s="7"/>
      <c r="S4" s="7"/>
      <c r="T4" s="7"/>
      <c r="U4" s="7"/>
    </row>
    <row r="5" spans="1:26" s="37" customFormat="1" ht="19.5" customHeight="1">
      <c r="A5" s="31"/>
      <c r="B5" s="52"/>
      <c r="Q5" s="311" t="s">
        <v>58</v>
      </c>
      <c r="R5" s="312"/>
      <c r="S5" s="51" t="s">
        <v>59</v>
      </c>
      <c r="T5" s="31"/>
      <c r="V5" s="22"/>
    </row>
    <row r="6" spans="1:26" s="37" customFormat="1" ht="30.75" customHeight="1">
      <c r="A6" s="31"/>
      <c r="B6" s="52"/>
      <c r="Q6" s="49">
        <f>Q42/C42</f>
        <v>7297.416666666667</v>
      </c>
      <c r="R6" s="50" t="s">
        <v>1</v>
      </c>
      <c r="S6" s="51">
        <f>SUM(S11:S41)</f>
        <v>7</v>
      </c>
      <c r="T6" s="22"/>
      <c r="V6" s="22"/>
    </row>
    <row r="7" spans="1:26" ht="17.25" customHeight="1" thickBot="1">
      <c r="B7" s="8"/>
      <c r="Q7" s="28"/>
      <c r="R7" s="28"/>
      <c r="S7" s="28"/>
      <c r="T7" s="28"/>
      <c r="U7" s="9"/>
      <c r="V7" s="28"/>
      <c r="Z7" s="6"/>
    </row>
    <row r="8" spans="1:26" s="37" customFormat="1" ht="21" customHeight="1" thickBot="1">
      <c r="A8" s="31"/>
      <c r="B8" s="31"/>
      <c r="E8" s="313" t="s">
        <v>2</v>
      </c>
      <c r="F8" s="314"/>
      <c r="G8" s="314"/>
      <c r="H8" s="314"/>
      <c r="I8" s="314" t="s">
        <v>3</v>
      </c>
      <c r="J8" s="314"/>
      <c r="K8" s="314"/>
      <c r="L8" s="314"/>
      <c r="M8" s="314" t="s">
        <v>4</v>
      </c>
      <c r="N8" s="314"/>
      <c r="O8" s="314"/>
      <c r="P8" s="315"/>
      <c r="Q8" s="316" t="s">
        <v>43</v>
      </c>
      <c r="R8" s="317"/>
      <c r="V8" s="22"/>
    </row>
    <row r="9" spans="1:26" s="58" customFormat="1" ht="32.25" customHeight="1" thickBot="1">
      <c r="A9" s="54"/>
      <c r="B9" s="54"/>
      <c r="C9" s="293" t="s">
        <v>5</v>
      </c>
      <c r="D9" s="294"/>
      <c r="E9" s="297" t="s">
        <v>63</v>
      </c>
      <c r="F9" s="298"/>
      <c r="G9" s="298"/>
      <c r="H9" s="298"/>
      <c r="I9" s="299" t="s">
        <v>51</v>
      </c>
      <c r="J9" s="298"/>
      <c r="K9" s="298"/>
      <c r="L9" s="300"/>
      <c r="M9" s="298" t="s">
        <v>64</v>
      </c>
      <c r="N9" s="298"/>
      <c r="O9" s="298"/>
      <c r="P9" s="301"/>
      <c r="Q9" s="306" t="s">
        <v>57</v>
      </c>
      <c r="R9" s="307"/>
      <c r="S9" s="55" t="s">
        <v>54</v>
      </c>
      <c r="T9" s="56" t="s">
        <v>6</v>
      </c>
      <c r="U9" s="57" t="s">
        <v>53</v>
      </c>
      <c r="V9" s="302" t="s">
        <v>7</v>
      </c>
      <c r="W9" s="303"/>
    </row>
    <row r="10" spans="1:26" s="31" customFormat="1" ht="32.25" customHeight="1" thickBot="1">
      <c r="A10" s="32" t="s">
        <v>8</v>
      </c>
      <c r="B10" s="53" t="s">
        <v>9</v>
      </c>
      <c r="C10" s="295"/>
      <c r="D10" s="296"/>
      <c r="E10" s="59" t="s">
        <v>10</v>
      </c>
      <c r="F10" s="310">
        <v>100</v>
      </c>
      <c r="G10" s="310"/>
      <c r="H10" s="60" t="s">
        <v>1</v>
      </c>
      <c r="I10" s="61" t="s">
        <v>10</v>
      </c>
      <c r="J10" s="310">
        <v>100</v>
      </c>
      <c r="K10" s="310"/>
      <c r="L10" s="62" t="s">
        <v>1</v>
      </c>
      <c r="M10" s="63" t="s">
        <v>10</v>
      </c>
      <c r="N10" s="310">
        <v>150</v>
      </c>
      <c r="O10" s="310"/>
      <c r="P10" s="60" t="s">
        <v>1</v>
      </c>
      <c r="Q10" s="308"/>
      <c r="R10" s="309"/>
      <c r="S10" s="64" t="s">
        <v>55</v>
      </c>
      <c r="T10" s="65"/>
      <c r="U10" s="66" t="s">
        <v>0</v>
      </c>
      <c r="V10" s="304"/>
      <c r="W10" s="305"/>
    </row>
    <row r="11" spans="1:26" s="37" customFormat="1" ht="32.25" customHeight="1">
      <c r="A11" s="67" t="s">
        <v>11</v>
      </c>
      <c r="B11" s="138" t="s">
        <v>49</v>
      </c>
      <c r="C11" s="38">
        <v>6214</v>
      </c>
      <c r="D11" s="68" t="s">
        <v>1</v>
      </c>
      <c r="E11" s="69">
        <v>3</v>
      </c>
      <c r="F11" s="23" t="s">
        <v>12</v>
      </c>
      <c r="G11" s="23">
        <f>F10*E11</f>
        <v>300</v>
      </c>
      <c r="H11" s="23" t="s">
        <v>1</v>
      </c>
      <c r="I11" s="70">
        <v>15</v>
      </c>
      <c r="J11" s="23" t="s">
        <v>12</v>
      </c>
      <c r="K11" s="23">
        <f>J10*I11</f>
        <v>1500</v>
      </c>
      <c r="L11" s="71" t="s">
        <v>1</v>
      </c>
      <c r="M11" s="23"/>
      <c r="N11" s="23" t="s">
        <v>12</v>
      </c>
      <c r="O11" s="23">
        <f>N10*M11</f>
        <v>0</v>
      </c>
      <c r="P11" s="23" t="s">
        <v>1</v>
      </c>
      <c r="Q11" s="38">
        <f>C11+G11+K11+O11</f>
        <v>8014</v>
      </c>
      <c r="R11" s="72" t="s">
        <v>1</v>
      </c>
      <c r="S11" s="42">
        <f>IF(Q11&gt;M3-1,1,0)</f>
        <v>1</v>
      </c>
      <c r="T11" s="43">
        <v>62.5</v>
      </c>
      <c r="U11" s="44">
        <v>82</v>
      </c>
      <c r="V11" s="130"/>
      <c r="W11" s="124"/>
    </row>
    <row r="12" spans="1:26" s="37" customFormat="1" ht="32.25" customHeight="1">
      <c r="A12" s="73" t="s">
        <v>13</v>
      </c>
      <c r="B12" s="138" t="s">
        <v>50</v>
      </c>
      <c r="C12" s="39">
        <v>7254</v>
      </c>
      <c r="D12" s="68" t="s">
        <v>1</v>
      </c>
      <c r="E12" s="69">
        <v>3</v>
      </c>
      <c r="F12" s="23" t="s">
        <v>12</v>
      </c>
      <c r="G12" s="23">
        <f>F10*E12</f>
        <v>300</v>
      </c>
      <c r="H12" s="23" t="s">
        <v>1</v>
      </c>
      <c r="I12" s="70"/>
      <c r="J12" s="23" t="s">
        <v>12</v>
      </c>
      <c r="K12" s="23">
        <f>J10*I12</f>
        <v>0</v>
      </c>
      <c r="L12" s="71" t="s">
        <v>1</v>
      </c>
      <c r="M12" s="23"/>
      <c r="N12" s="23" t="s">
        <v>12</v>
      </c>
      <c r="O12" s="23">
        <f>N10*M12</f>
        <v>0</v>
      </c>
      <c r="P12" s="23" t="s">
        <v>1</v>
      </c>
      <c r="Q12" s="39">
        <f t="shared" ref="Q12:Q25" si="0">C12+G12+K12+O12</f>
        <v>7554</v>
      </c>
      <c r="R12" s="72" t="s">
        <v>1</v>
      </c>
      <c r="S12" s="42">
        <f>IF(Q12&gt;M3-1,1,0)</f>
        <v>1</v>
      </c>
      <c r="T12" s="45">
        <v>62.2</v>
      </c>
      <c r="U12" s="46"/>
      <c r="V12" s="131"/>
      <c r="W12" s="126"/>
    </row>
    <row r="13" spans="1:26" s="37" customFormat="1" ht="32.25" customHeight="1">
      <c r="A13" s="73" t="s">
        <v>14</v>
      </c>
      <c r="B13" s="138" t="s">
        <v>44</v>
      </c>
      <c r="C13" s="39">
        <v>4502</v>
      </c>
      <c r="D13" s="68" t="s">
        <v>1</v>
      </c>
      <c r="E13" s="69">
        <v>3</v>
      </c>
      <c r="F13" s="23" t="s">
        <v>12</v>
      </c>
      <c r="G13" s="23">
        <f>F10*E13</f>
        <v>300</v>
      </c>
      <c r="H13" s="23" t="s">
        <v>1</v>
      </c>
      <c r="I13" s="70"/>
      <c r="J13" s="23" t="s">
        <v>12</v>
      </c>
      <c r="K13" s="23">
        <f>J10*I13</f>
        <v>0</v>
      </c>
      <c r="L13" s="71" t="s">
        <v>1</v>
      </c>
      <c r="M13" s="23">
        <v>30</v>
      </c>
      <c r="N13" s="23" t="s">
        <v>12</v>
      </c>
      <c r="O13" s="23">
        <f>N10*M13</f>
        <v>4500</v>
      </c>
      <c r="P13" s="23" t="s">
        <v>1</v>
      </c>
      <c r="Q13" s="39">
        <f t="shared" si="0"/>
        <v>9302</v>
      </c>
      <c r="R13" s="72" t="s">
        <v>1</v>
      </c>
      <c r="S13" s="42">
        <f>IF(Q13&gt;M3-1,1,0)</f>
        <v>1</v>
      </c>
      <c r="T13" s="45">
        <v>62.4</v>
      </c>
      <c r="U13" s="46"/>
      <c r="V13" s="131" t="s">
        <v>65</v>
      </c>
      <c r="W13" s="126"/>
    </row>
    <row r="14" spans="1:26" s="37" customFormat="1" ht="32.25" customHeight="1">
      <c r="A14" s="73" t="s">
        <v>15</v>
      </c>
      <c r="B14" s="138" t="s">
        <v>45</v>
      </c>
      <c r="C14" s="39">
        <v>5879</v>
      </c>
      <c r="D14" s="68" t="s">
        <v>1</v>
      </c>
      <c r="E14" s="69"/>
      <c r="F14" s="23" t="s">
        <v>12</v>
      </c>
      <c r="G14" s="23">
        <f>F10*E14</f>
        <v>0</v>
      </c>
      <c r="H14" s="23" t="s">
        <v>1</v>
      </c>
      <c r="I14" s="70"/>
      <c r="J14" s="23" t="s">
        <v>12</v>
      </c>
      <c r="K14" s="23">
        <f>J10*I14</f>
        <v>0</v>
      </c>
      <c r="L14" s="71" t="s">
        <v>1</v>
      </c>
      <c r="M14" s="23"/>
      <c r="N14" s="23" t="s">
        <v>12</v>
      </c>
      <c r="O14" s="23">
        <f>N10*M14</f>
        <v>0</v>
      </c>
      <c r="P14" s="23" t="s">
        <v>1</v>
      </c>
      <c r="Q14" s="39">
        <f t="shared" si="0"/>
        <v>5879</v>
      </c>
      <c r="R14" s="72" t="s">
        <v>1</v>
      </c>
      <c r="S14" s="42">
        <f>IF(Q14&gt;M3-1,1,0)</f>
        <v>0</v>
      </c>
      <c r="T14" s="45">
        <v>62</v>
      </c>
      <c r="U14" s="46"/>
      <c r="V14" s="131"/>
      <c r="W14" s="126"/>
    </row>
    <row r="15" spans="1:26" s="37" customFormat="1" ht="32.25" customHeight="1">
      <c r="A15" s="73" t="s">
        <v>16</v>
      </c>
      <c r="B15" s="138" t="s">
        <v>46</v>
      </c>
      <c r="C15" s="39">
        <v>8203</v>
      </c>
      <c r="D15" s="68" t="s">
        <v>1</v>
      </c>
      <c r="E15" s="69"/>
      <c r="F15" s="23" t="s">
        <v>12</v>
      </c>
      <c r="G15" s="23">
        <f>F10*E15</f>
        <v>0</v>
      </c>
      <c r="H15" s="23" t="s">
        <v>1</v>
      </c>
      <c r="I15" s="70"/>
      <c r="J15" s="23" t="s">
        <v>12</v>
      </c>
      <c r="K15" s="23">
        <f>J10*I15</f>
        <v>0</v>
      </c>
      <c r="L15" s="71" t="s">
        <v>1</v>
      </c>
      <c r="M15" s="23"/>
      <c r="N15" s="23" t="s">
        <v>12</v>
      </c>
      <c r="O15" s="23">
        <f>N10*M15</f>
        <v>0</v>
      </c>
      <c r="P15" s="23" t="s">
        <v>1</v>
      </c>
      <c r="Q15" s="39">
        <f t="shared" si="0"/>
        <v>8203</v>
      </c>
      <c r="R15" s="72" t="s">
        <v>1</v>
      </c>
      <c r="S15" s="42">
        <f>IF(Q15&gt;M3-1,1,0)</f>
        <v>1</v>
      </c>
      <c r="T15" s="45">
        <v>61.8</v>
      </c>
      <c r="U15" s="46">
        <v>81</v>
      </c>
      <c r="V15" s="131" t="s">
        <v>67</v>
      </c>
      <c r="W15" s="126"/>
    </row>
    <row r="16" spans="1:26" s="37" customFormat="1" ht="32.25" customHeight="1">
      <c r="A16" s="73" t="s">
        <v>17</v>
      </c>
      <c r="B16" s="138" t="s">
        <v>47</v>
      </c>
      <c r="C16" s="39">
        <v>5387</v>
      </c>
      <c r="D16" s="68" t="s">
        <v>1</v>
      </c>
      <c r="E16" s="69">
        <v>5</v>
      </c>
      <c r="F16" s="23" t="s">
        <v>12</v>
      </c>
      <c r="G16" s="23">
        <f>E16*F10</f>
        <v>500</v>
      </c>
      <c r="H16" s="23" t="s">
        <v>1</v>
      </c>
      <c r="I16" s="70"/>
      <c r="J16" s="23" t="s">
        <v>12</v>
      </c>
      <c r="K16" s="23">
        <f>I16*J10</f>
        <v>0</v>
      </c>
      <c r="L16" s="71" t="s">
        <v>1</v>
      </c>
      <c r="M16" s="23"/>
      <c r="N16" s="23" t="s">
        <v>12</v>
      </c>
      <c r="O16" s="23">
        <f>M16*N10</f>
        <v>0</v>
      </c>
      <c r="P16" s="23" t="s">
        <v>1</v>
      </c>
      <c r="Q16" s="39">
        <f t="shared" si="0"/>
        <v>5887</v>
      </c>
      <c r="R16" s="72" t="s">
        <v>1</v>
      </c>
      <c r="S16" s="42">
        <f>IF(Q16&gt;M3-1,1,0)</f>
        <v>0</v>
      </c>
      <c r="T16" s="45">
        <v>62.1</v>
      </c>
      <c r="U16" s="46"/>
      <c r="V16" s="131"/>
      <c r="W16" s="126"/>
    </row>
    <row r="17" spans="1:23" s="37" customFormat="1" ht="32.25" customHeight="1">
      <c r="A17" s="73" t="s">
        <v>18</v>
      </c>
      <c r="B17" s="138" t="s">
        <v>48</v>
      </c>
      <c r="C17" s="39">
        <v>4496</v>
      </c>
      <c r="D17" s="68" t="s">
        <v>1</v>
      </c>
      <c r="E17" s="69">
        <v>3</v>
      </c>
      <c r="F17" s="23" t="s">
        <v>12</v>
      </c>
      <c r="G17" s="23">
        <f>E17*F10</f>
        <v>300</v>
      </c>
      <c r="H17" s="23" t="s">
        <v>1</v>
      </c>
      <c r="I17" s="70">
        <v>30</v>
      </c>
      <c r="J17" s="23" t="s">
        <v>12</v>
      </c>
      <c r="K17" s="23">
        <f>I17*J10</f>
        <v>3000</v>
      </c>
      <c r="L17" s="71" t="s">
        <v>1</v>
      </c>
      <c r="M17" s="23"/>
      <c r="N17" s="23" t="s">
        <v>12</v>
      </c>
      <c r="O17" s="23">
        <f>M17*N10</f>
        <v>0</v>
      </c>
      <c r="P17" s="23" t="s">
        <v>1</v>
      </c>
      <c r="Q17" s="39">
        <f t="shared" si="0"/>
        <v>7796</v>
      </c>
      <c r="R17" s="72" t="s">
        <v>1</v>
      </c>
      <c r="S17" s="42">
        <f>IF(Q17&gt;M3-1,1,0)</f>
        <v>1</v>
      </c>
      <c r="T17" s="45">
        <v>62.4</v>
      </c>
      <c r="U17" s="46"/>
      <c r="V17" s="131"/>
      <c r="W17" s="126"/>
    </row>
    <row r="18" spans="1:23" s="37" customFormat="1" ht="32.25" customHeight="1">
      <c r="A18" s="73" t="s">
        <v>19</v>
      </c>
      <c r="B18" s="138" t="s">
        <v>49</v>
      </c>
      <c r="C18" s="39">
        <v>5762</v>
      </c>
      <c r="D18" s="68" t="s">
        <v>1</v>
      </c>
      <c r="E18" s="69">
        <v>3</v>
      </c>
      <c r="F18" s="23" t="s">
        <v>12</v>
      </c>
      <c r="G18" s="23">
        <f>E18*F10</f>
        <v>300</v>
      </c>
      <c r="H18" s="23" t="s">
        <v>1</v>
      </c>
      <c r="I18" s="70"/>
      <c r="J18" s="23" t="s">
        <v>12</v>
      </c>
      <c r="K18" s="23">
        <f>I18*J10</f>
        <v>0</v>
      </c>
      <c r="L18" s="71" t="s">
        <v>1</v>
      </c>
      <c r="M18" s="23"/>
      <c r="N18" s="23" t="s">
        <v>12</v>
      </c>
      <c r="O18" s="23">
        <f>M18*N10</f>
        <v>0</v>
      </c>
      <c r="P18" s="23" t="s">
        <v>1</v>
      </c>
      <c r="Q18" s="39">
        <f t="shared" si="0"/>
        <v>6062</v>
      </c>
      <c r="R18" s="72" t="s">
        <v>1</v>
      </c>
      <c r="S18" s="42">
        <f>IF(Q18&gt;M3-1,1,0)</f>
        <v>0</v>
      </c>
      <c r="T18" s="45">
        <v>62.2</v>
      </c>
      <c r="U18" s="46"/>
      <c r="V18" s="131"/>
      <c r="W18" s="126"/>
    </row>
    <row r="19" spans="1:23" s="37" customFormat="1" ht="32.25" customHeight="1">
      <c r="A19" s="73" t="s">
        <v>20</v>
      </c>
      <c r="B19" s="138" t="s">
        <v>50</v>
      </c>
      <c r="C19" s="39">
        <v>3891</v>
      </c>
      <c r="D19" s="68" t="s">
        <v>1</v>
      </c>
      <c r="E19" s="69"/>
      <c r="F19" s="23" t="s">
        <v>12</v>
      </c>
      <c r="G19" s="23">
        <f>E19*F10</f>
        <v>0</v>
      </c>
      <c r="H19" s="23" t="s">
        <v>1</v>
      </c>
      <c r="I19" s="70"/>
      <c r="J19" s="23" t="s">
        <v>12</v>
      </c>
      <c r="K19" s="23">
        <f>I19*J10</f>
        <v>0</v>
      </c>
      <c r="L19" s="71" t="s">
        <v>1</v>
      </c>
      <c r="M19" s="23"/>
      <c r="N19" s="23" t="s">
        <v>12</v>
      </c>
      <c r="O19" s="23">
        <f>M19*N10</f>
        <v>0</v>
      </c>
      <c r="P19" s="23" t="s">
        <v>1</v>
      </c>
      <c r="Q19" s="39">
        <f t="shared" si="0"/>
        <v>3891</v>
      </c>
      <c r="R19" s="72" t="s">
        <v>1</v>
      </c>
      <c r="S19" s="42">
        <f>IF(Q19&gt;M3-1,1,0)</f>
        <v>0</v>
      </c>
      <c r="T19" s="45">
        <v>62.5</v>
      </c>
      <c r="U19" s="46"/>
      <c r="V19" s="131" t="s">
        <v>66</v>
      </c>
      <c r="W19" s="126"/>
    </row>
    <row r="20" spans="1:23" s="37" customFormat="1" ht="32.25" customHeight="1">
      <c r="A20" s="73" t="s">
        <v>21</v>
      </c>
      <c r="B20" s="138" t="s">
        <v>44</v>
      </c>
      <c r="C20" s="39">
        <v>6614</v>
      </c>
      <c r="D20" s="68" t="s">
        <v>1</v>
      </c>
      <c r="E20" s="69"/>
      <c r="F20" s="23" t="s">
        <v>12</v>
      </c>
      <c r="G20" s="23">
        <f>E20*F10</f>
        <v>0</v>
      </c>
      <c r="H20" s="23" t="s">
        <v>1</v>
      </c>
      <c r="I20" s="70"/>
      <c r="J20" s="23" t="s">
        <v>12</v>
      </c>
      <c r="K20" s="23">
        <f>I20*J10</f>
        <v>0</v>
      </c>
      <c r="L20" s="71" t="s">
        <v>1</v>
      </c>
      <c r="M20" s="23">
        <v>30</v>
      </c>
      <c r="N20" s="23" t="s">
        <v>12</v>
      </c>
      <c r="O20" s="23">
        <f>M20*N10</f>
        <v>4500</v>
      </c>
      <c r="P20" s="23" t="s">
        <v>1</v>
      </c>
      <c r="Q20" s="39">
        <f t="shared" si="0"/>
        <v>11114</v>
      </c>
      <c r="R20" s="72" t="s">
        <v>1</v>
      </c>
      <c r="S20" s="42">
        <f>IF(Q20&gt;M3-1,1,0)</f>
        <v>1</v>
      </c>
      <c r="T20" s="45">
        <v>62.1</v>
      </c>
      <c r="U20" s="46">
        <v>81</v>
      </c>
      <c r="V20" s="131" t="s">
        <v>65</v>
      </c>
      <c r="W20" s="126"/>
    </row>
    <row r="21" spans="1:23" s="37" customFormat="1" ht="32.25" customHeight="1">
      <c r="A21" s="73" t="s">
        <v>22</v>
      </c>
      <c r="B21" s="138" t="s">
        <v>45</v>
      </c>
      <c r="C21" s="39">
        <v>4839</v>
      </c>
      <c r="D21" s="68" t="s">
        <v>1</v>
      </c>
      <c r="E21" s="69"/>
      <c r="F21" s="23" t="s">
        <v>12</v>
      </c>
      <c r="G21" s="23">
        <f>E21*F10</f>
        <v>0</v>
      </c>
      <c r="H21" s="23" t="s">
        <v>1</v>
      </c>
      <c r="I21" s="70"/>
      <c r="J21" s="23" t="s">
        <v>12</v>
      </c>
      <c r="K21" s="23">
        <f>I21*J10</f>
        <v>0</v>
      </c>
      <c r="L21" s="71" t="s">
        <v>1</v>
      </c>
      <c r="M21" s="23"/>
      <c r="N21" s="23" t="s">
        <v>12</v>
      </c>
      <c r="O21" s="23">
        <f>M21*N10</f>
        <v>0</v>
      </c>
      <c r="P21" s="23" t="s">
        <v>1</v>
      </c>
      <c r="Q21" s="39">
        <f t="shared" si="0"/>
        <v>4839</v>
      </c>
      <c r="R21" s="72" t="s">
        <v>1</v>
      </c>
      <c r="S21" s="42">
        <f>IF(Q21&gt;M3-1,1,0)</f>
        <v>0</v>
      </c>
      <c r="T21" s="45">
        <v>62.2</v>
      </c>
      <c r="U21" s="46"/>
      <c r="V21" s="131"/>
      <c r="W21" s="126"/>
    </row>
    <row r="22" spans="1:23" s="37" customFormat="1" ht="32.25" customHeight="1">
      <c r="A22" s="73" t="s">
        <v>23</v>
      </c>
      <c r="B22" s="138" t="s">
        <v>46</v>
      </c>
      <c r="C22" s="39">
        <v>6528</v>
      </c>
      <c r="D22" s="68" t="s">
        <v>1</v>
      </c>
      <c r="E22" s="69">
        <v>5</v>
      </c>
      <c r="F22" s="23" t="s">
        <v>12</v>
      </c>
      <c r="G22" s="23">
        <f>E22*F10</f>
        <v>500</v>
      </c>
      <c r="H22" s="23" t="s">
        <v>1</v>
      </c>
      <c r="I22" s="70">
        <v>20</v>
      </c>
      <c r="J22" s="23" t="s">
        <v>12</v>
      </c>
      <c r="K22" s="23">
        <f>I22*J10</f>
        <v>2000</v>
      </c>
      <c r="L22" s="71" t="s">
        <v>1</v>
      </c>
      <c r="M22" s="23"/>
      <c r="N22" s="23" t="s">
        <v>12</v>
      </c>
      <c r="O22" s="23">
        <f>M22*N10</f>
        <v>0</v>
      </c>
      <c r="P22" s="23" t="s">
        <v>1</v>
      </c>
      <c r="Q22" s="39">
        <f t="shared" si="0"/>
        <v>9028</v>
      </c>
      <c r="R22" s="72" t="s">
        <v>1</v>
      </c>
      <c r="S22" s="42">
        <f>IF(Q22&gt;M3-1,1,0)</f>
        <v>1</v>
      </c>
      <c r="T22" s="45">
        <v>62.1</v>
      </c>
      <c r="U22" s="46">
        <v>81</v>
      </c>
      <c r="V22" s="131" t="s">
        <v>67</v>
      </c>
      <c r="W22" s="126"/>
    </row>
    <row r="23" spans="1:23" s="37" customFormat="1" ht="32.25" customHeight="1">
      <c r="A23" s="73" t="s">
        <v>24</v>
      </c>
      <c r="B23" s="138" t="s">
        <v>47</v>
      </c>
      <c r="C23" s="39"/>
      <c r="D23" s="68" t="s">
        <v>1</v>
      </c>
      <c r="E23" s="69"/>
      <c r="F23" s="23" t="s">
        <v>12</v>
      </c>
      <c r="G23" s="23">
        <f>E23*F10</f>
        <v>0</v>
      </c>
      <c r="H23" s="23" t="s">
        <v>1</v>
      </c>
      <c r="I23" s="70"/>
      <c r="J23" s="23" t="s">
        <v>12</v>
      </c>
      <c r="K23" s="23">
        <f>I23*J10</f>
        <v>0</v>
      </c>
      <c r="L23" s="71" t="s">
        <v>1</v>
      </c>
      <c r="M23" s="23"/>
      <c r="N23" s="23" t="s">
        <v>12</v>
      </c>
      <c r="O23" s="23">
        <f>M23*N10</f>
        <v>0</v>
      </c>
      <c r="P23" s="23" t="s">
        <v>1</v>
      </c>
      <c r="Q23" s="39">
        <f t="shared" si="0"/>
        <v>0</v>
      </c>
      <c r="R23" s="72" t="s">
        <v>1</v>
      </c>
      <c r="S23" s="42">
        <f>IF(Q23&gt;M3-1,1,0)</f>
        <v>0</v>
      </c>
      <c r="T23" s="45"/>
      <c r="U23" s="46"/>
      <c r="V23" s="131"/>
      <c r="W23" s="126"/>
    </row>
    <row r="24" spans="1:23" s="37" customFormat="1" ht="32.25" customHeight="1">
      <c r="A24" s="73" t="s">
        <v>25</v>
      </c>
      <c r="B24" s="138" t="s">
        <v>48</v>
      </c>
      <c r="C24" s="39"/>
      <c r="D24" s="68" t="s">
        <v>1</v>
      </c>
      <c r="E24" s="69"/>
      <c r="F24" s="23" t="s">
        <v>12</v>
      </c>
      <c r="G24" s="23">
        <f>E24*F10</f>
        <v>0</v>
      </c>
      <c r="H24" s="23" t="s">
        <v>1</v>
      </c>
      <c r="I24" s="70"/>
      <c r="J24" s="23" t="s">
        <v>12</v>
      </c>
      <c r="K24" s="23">
        <f>I24*J10</f>
        <v>0</v>
      </c>
      <c r="L24" s="71" t="s">
        <v>1</v>
      </c>
      <c r="M24" s="23"/>
      <c r="N24" s="23" t="s">
        <v>12</v>
      </c>
      <c r="O24" s="23">
        <f>M24*N10</f>
        <v>0</v>
      </c>
      <c r="P24" s="23" t="s">
        <v>1</v>
      </c>
      <c r="Q24" s="39">
        <f t="shared" si="0"/>
        <v>0</v>
      </c>
      <c r="R24" s="72" t="s">
        <v>1</v>
      </c>
      <c r="S24" s="42">
        <f>IF(Q24&gt;M3-1,1,0)</f>
        <v>0</v>
      </c>
      <c r="T24" s="45"/>
      <c r="U24" s="46"/>
      <c r="V24" s="131"/>
      <c r="W24" s="126"/>
    </row>
    <row r="25" spans="1:23" s="37" customFormat="1" ht="32.25" customHeight="1">
      <c r="A25" s="73" t="s">
        <v>26</v>
      </c>
      <c r="B25" s="138" t="s">
        <v>49</v>
      </c>
      <c r="C25" s="39"/>
      <c r="D25" s="68" t="s">
        <v>1</v>
      </c>
      <c r="E25" s="74"/>
      <c r="F25" s="68" t="s">
        <v>12</v>
      </c>
      <c r="G25" s="68">
        <f>E25*F10</f>
        <v>0</v>
      </c>
      <c r="H25" s="68" t="s">
        <v>1</v>
      </c>
      <c r="I25" s="75"/>
      <c r="J25" s="68" t="s">
        <v>12</v>
      </c>
      <c r="K25" s="68">
        <f>I25*J10</f>
        <v>0</v>
      </c>
      <c r="L25" s="76" t="s">
        <v>1</v>
      </c>
      <c r="M25" s="68"/>
      <c r="N25" s="68" t="s">
        <v>12</v>
      </c>
      <c r="O25" s="68">
        <f>M25*N10</f>
        <v>0</v>
      </c>
      <c r="P25" s="68" t="s">
        <v>1</v>
      </c>
      <c r="Q25" s="39">
        <f t="shared" si="0"/>
        <v>0</v>
      </c>
      <c r="R25" s="72" t="s">
        <v>1</v>
      </c>
      <c r="S25" s="42">
        <f>IF(Q25&gt;M3-1,1,0)</f>
        <v>0</v>
      </c>
      <c r="T25" s="45"/>
      <c r="U25" s="46"/>
      <c r="V25" s="131"/>
      <c r="W25" s="126"/>
    </row>
    <row r="26" spans="1:23" s="37" customFormat="1" ht="32.25" customHeight="1">
      <c r="A26" s="73" t="s">
        <v>27</v>
      </c>
      <c r="B26" s="138" t="s">
        <v>50</v>
      </c>
      <c r="C26" s="40"/>
      <c r="D26" s="23" t="s">
        <v>1</v>
      </c>
      <c r="E26" s="69"/>
      <c r="F26" s="23" t="s">
        <v>12</v>
      </c>
      <c r="G26" s="23">
        <f>E26*F10</f>
        <v>0</v>
      </c>
      <c r="H26" s="23" t="s">
        <v>1</v>
      </c>
      <c r="I26" s="70"/>
      <c r="J26" s="23" t="s">
        <v>12</v>
      </c>
      <c r="K26" s="23">
        <f>I26*J10</f>
        <v>0</v>
      </c>
      <c r="L26" s="71" t="s">
        <v>1</v>
      </c>
      <c r="M26" s="23"/>
      <c r="N26" s="23" t="s">
        <v>12</v>
      </c>
      <c r="O26" s="23">
        <f>M26*N10</f>
        <v>0</v>
      </c>
      <c r="P26" s="23" t="s">
        <v>1</v>
      </c>
      <c r="Q26" s="40">
        <f>C26+G26+K26+O26</f>
        <v>0</v>
      </c>
      <c r="R26" s="72" t="s">
        <v>1</v>
      </c>
      <c r="S26" s="42">
        <f>IF(Q26&gt;M3-1,1,0)</f>
        <v>0</v>
      </c>
      <c r="T26" s="45"/>
      <c r="U26" s="46"/>
      <c r="V26" s="131"/>
      <c r="W26" s="126"/>
    </row>
    <row r="27" spans="1:23" s="37" customFormat="1" ht="32.25" customHeight="1">
      <c r="A27" s="73" t="s">
        <v>28</v>
      </c>
      <c r="B27" s="138" t="s">
        <v>44</v>
      </c>
      <c r="C27" s="39"/>
      <c r="D27" s="68" t="s">
        <v>1</v>
      </c>
      <c r="E27" s="69"/>
      <c r="F27" s="23" t="s">
        <v>12</v>
      </c>
      <c r="G27" s="23">
        <f>E27*F10</f>
        <v>0</v>
      </c>
      <c r="H27" s="23" t="s">
        <v>1</v>
      </c>
      <c r="I27" s="70"/>
      <c r="J27" s="23" t="s">
        <v>12</v>
      </c>
      <c r="K27" s="23">
        <f>I27*J10</f>
        <v>0</v>
      </c>
      <c r="L27" s="71" t="s">
        <v>1</v>
      </c>
      <c r="M27" s="23"/>
      <c r="N27" s="23" t="s">
        <v>12</v>
      </c>
      <c r="O27" s="23">
        <f>M27*N10</f>
        <v>0</v>
      </c>
      <c r="P27" s="23" t="s">
        <v>1</v>
      </c>
      <c r="Q27" s="39">
        <f t="shared" ref="Q27:Q41" si="1">C27+G27+K27+O27</f>
        <v>0</v>
      </c>
      <c r="R27" s="72" t="s">
        <v>1</v>
      </c>
      <c r="S27" s="42">
        <f>IF(Q27&gt;M3-1,1,0)</f>
        <v>0</v>
      </c>
      <c r="T27" s="45"/>
      <c r="U27" s="46"/>
      <c r="V27" s="131"/>
      <c r="W27" s="126"/>
    </row>
    <row r="28" spans="1:23" s="37" customFormat="1" ht="32.25" customHeight="1">
      <c r="A28" s="73" t="s">
        <v>29</v>
      </c>
      <c r="B28" s="138" t="s">
        <v>45</v>
      </c>
      <c r="C28" s="39"/>
      <c r="D28" s="68" t="s">
        <v>1</v>
      </c>
      <c r="E28" s="69"/>
      <c r="F28" s="23" t="s">
        <v>12</v>
      </c>
      <c r="G28" s="23">
        <f>E28*F10</f>
        <v>0</v>
      </c>
      <c r="H28" s="23" t="s">
        <v>1</v>
      </c>
      <c r="I28" s="70"/>
      <c r="J28" s="23" t="s">
        <v>12</v>
      </c>
      <c r="K28" s="23">
        <f>I28*J10</f>
        <v>0</v>
      </c>
      <c r="L28" s="71" t="s">
        <v>1</v>
      </c>
      <c r="M28" s="23"/>
      <c r="N28" s="23" t="s">
        <v>12</v>
      </c>
      <c r="O28" s="23">
        <f>M28*N10</f>
        <v>0</v>
      </c>
      <c r="P28" s="23" t="s">
        <v>1</v>
      </c>
      <c r="Q28" s="39">
        <f t="shared" si="1"/>
        <v>0</v>
      </c>
      <c r="R28" s="72" t="s">
        <v>1</v>
      </c>
      <c r="S28" s="42">
        <f>IF(Q28&gt;M3-1,1,0)</f>
        <v>0</v>
      </c>
      <c r="T28" s="45"/>
      <c r="U28" s="46"/>
      <c r="V28" s="131"/>
      <c r="W28" s="126"/>
    </row>
    <row r="29" spans="1:23" s="37" customFormat="1" ht="32.25" customHeight="1">
      <c r="A29" s="73" t="s">
        <v>30</v>
      </c>
      <c r="B29" s="138" t="s">
        <v>46</v>
      </c>
      <c r="C29" s="39"/>
      <c r="D29" s="68" t="s">
        <v>1</v>
      </c>
      <c r="E29" s="69"/>
      <c r="F29" s="23" t="s">
        <v>12</v>
      </c>
      <c r="G29" s="23">
        <f>E29*F10</f>
        <v>0</v>
      </c>
      <c r="H29" s="23" t="s">
        <v>1</v>
      </c>
      <c r="I29" s="70"/>
      <c r="J29" s="23" t="s">
        <v>12</v>
      </c>
      <c r="K29" s="23">
        <f>I29*J10</f>
        <v>0</v>
      </c>
      <c r="L29" s="71" t="s">
        <v>1</v>
      </c>
      <c r="M29" s="23"/>
      <c r="N29" s="23" t="s">
        <v>12</v>
      </c>
      <c r="O29" s="23">
        <f>M29*N10</f>
        <v>0</v>
      </c>
      <c r="P29" s="23" t="s">
        <v>1</v>
      </c>
      <c r="Q29" s="39">
        <f t="shared" si="1"/>
        <v>0</v>
      </c>
      <c r="R29" s="72" t="s">
        <v>1</v>
      </c>
      <c r="S29" s="42">
        <f>IF(Q29&gt;M3-1,1,0)</f>
        <v>0</v>
      </c>
      <c r="T29" s="45"/>
      <c r="U29" s="46"/>
      <c r="V29" s="131"/>
      <c r="W29" s="126"/>
    </row>
    <row r="30" spans="1:23" s="37" customFormat="1" ht="32.25" customHeight="1">
      <c r="A30" s="73" t="s">
        <v>31</v>
      </c>
      <c r="B30" s="138" t="s">
        <v>47</v>
      </c>
      <c r="C30" s="39"/>
      <c r="D30" s="68" t="s">
        <v>1</v>
      </c>
      <c r="E30" s="69"/>
      <c r="F30" s="23" t="s">
        <v>12</v>
      </c>
      <c r="G30" s="23">
        <f>E30*F10</f>
        <v>0</v>
      </c>
      <c r="H30" s="23" t="s">
        <v>1</v>
      </c>
      <c r="I30" s="70"/>
      <c r="J30" s="23" t="s">
        <v>12</v>
      </c>
      <c r="K30" s="23">
        <f>I30*J10</f>
        <v>0</v>
      </c>
      <c r="L30" s="71" t="s">
        <v>1</v>
      </c>
      <c r="M30" s="23"/>
      <c r="N30" s="23" t="s">
        <v>12</v>
      </c>
      <c r="O30" s="23">
        <f>M30*N10</f>
        <v>0</v>
      </c>
      <c r="P30" s="23" t="s">
        <v>1</v>
      </c>
      <c r="Q30" s="39">
        <f t="shared" si="1"/>
        <v>0</v>
      </c>
      <c r="R30" s="72" t="s">
        <v>1</v>
      </c>
      <c r="S30" s="42">
        <f>IF(Q30&gt;M3-1,1,0)</f>
        <v>0</v>
      </c>
      <c r="T30" s="45"/>
      <c r="U30" s="46"/>
      <c r="V30" s="131"/>
      <c r="W30" s="126"/>
    </row>
    <row r="31" spans="1:23" s="37" customFormat="1" ht="32.25" customHeight="1">
      <c r="A31" s="73" t="s">
        <v>32</v>
      </c>
      <c r="B31" s="138" t="s">
        <v>48</v>
      </c>
      <c r="C31" s="39"/>
      <c r="D31" s="68" t="s">
        <v>1</v>
      </c>
      <c r="E31" s="69"/>
      <c r="F31" s="23" t="s">
        <v>12</v>
      </c>
      <c r="G31" s="23">
        <f>E31*F10</f>
        <v>0</v>
      </c>
      <c r="H31" s="23" t="s">
        <v>1</v>
      </c>
      <c r="I31" s="70"/>
      <c r="J31" s="23" t="s">
        <v>12</v>
      </c>
      <c r="K31" s="23">
        <f>I31*J10</f>
        <v>0</v>
      </c>
      <c r="L31" s="71" t="s">
        <v>1</v>
      </c>
      <c r="M31" s="23"/>
      <c r="N31" s="23" t="s">
        <v>12</v>
      </c>
      <c r="O31" s="23">
        <f>M31*N10</f>
        <v>0</v>
      </c>
      <c r="P31" s="23" t="s">
        <v>1</v>
      </c>
      <c r="Q31" s="39">
        <f t="shared" si="1"/>
        <v>0</v>
      </c>
      <c r="R31" s="72" t="s">
        <v>1</v>
      </c>
      <c r="S31" s="42">
        <f>IF(Q31&gt;M3-1,1,0)</f>
        <v>0</v>
      </c>
      <c r="T31" s="45"/>
      <c r="U31" s="46"/>
      <c r="V31" s="131"/>
      <c r="W31" s="126"/>
    </row>
    <row r="32" spans="1:23" s="37" customFormat="1" ht="32.25" customHeight="1">
      <c r="A32" s="73" t="s">
        <v>33</v>
      </c>
      <c r="B32" s="138" t="s">
        <v>49</v>
      </c>
      <c r="C32" s="39"/>
      <c r="D32" s="68" t="s">
        <v>1</v>
      </c>
      <c r="E32" s="69"/>
      <c r="F32" s="23" t="s">
        <v>12</v>
      </c>
      <c r="G32" s="23">
        <f>E32*F10</f>
        <v>0</v>
      </c>
      <c r="H32" s="23" t="s">
        <v>1</v>
      </c>
      <c r="I32" s="70"/>
      <c r="J32" s="23" t="s">
        <v>12</v>
      </c>
      <c r="K32" s="23">
        <f>I32*J10</f>
        <v>0</v>
      </c>
      <c r="L32" s="71" t="s">
        <v>1</v>
      </c>
      <c r="M32" s="23"/>
      <c r="N32" s="23" t="s">
        <v>12</v>
      </c>
      <c r="O32" s="23">
        <f>M32*N10</f>
        <v>0</v>
      </c>
      <c r="P32" s="23" t="s">
        <v>1</v>
      </c>
      <c r="Q32" s="39">
        <f t="shared" si="1"/>
        <v>0</v>
      </c>
      <c r="R32" s="72" t="s">
        <v>1</v>
      </c>
      <c r="S32" s="42">
        <f>IF(Q32&gt;M3-1,1,0)</f>
        <v>0</v>
      </c>
      <c r="T32" s="45"/>
      <c r="U32" s="46"/>
      <c r="V32" s="125"/>
      <c r="W32" s="126"/>
    </row>
    <row r="33" spans="1:26" s="37" customFormat="1" ht="32.25" customHeight="1">
      <c r="A33" s="73" t="s">
        <v>34</v>
      </c>
      <c r="B33" s="138" t="s">
        <v>50</v>
      </c>
      <c r="C33" s="39"/>
      <c r="D33" s="68" t="s">
        <v>1</v>
      </c>
      <c r="E33" s="69"/>
      <c r="F33" s="23" t="s">
        <v>12</v>
      </c>
      <c r="G33" s="23">
        <f>E33*F10</f>
        <v>0</v>
      </c>
      <c r="H33" s="23" t="s">
        <v>1</v>
      </c>
      <c r="I33" s="70"/>
      <c r="J33" s="23" t="s">
        <v>12</v>
      </c>
      <c r="K33" s="23">
        <f>I33*J10</f>
        <v>0</v>
      </c>
      <c r="L33" s="71" t="s">
        <v>1</v>
      </c>
      <c r="M33" s="23"/>
      <c r="N33" s="23" t="s">
        <v>12</v>
      </c>
      <c r="O33" s="23">
        <f>M33*N10</f>
        <v>0</v>
      </c>
      <c r="P33" s="23" t="s">
        <v>1</v>
      </c>
      <c r="Q33" s="39">
        <f t="shared" si="1"/>
        <v>0</v>
      </c>
      <c r="R33" s="72" t="s">
        <v>1</v>
      </c>
      <c r="S33" s="42">
        <f>IF(Q33&gt;M3-1,1,0)</f>
        <v>0</v>
      </c>
      <c r="T33" s="45"/>
      <c r="U33" s="46"/>
      <c r="V33" s="125"/>
      <c r="W33" s="126"/>
    </row>
    <row r="34" spans="1:26" s="37" customFormat="1" ht="32.25" customHeight="1">
      <c r="A34" s="73" t="s">
        <v>35</v>
      </c>
      <c r="B34" s="138" t="s">
        <v>44</v>
      </c>
      <c r="C34" s="39"/>
      <c r="D34" s="68" t="s">
        <v>1</v>
      </c>
      <c r="E34" s="69"/>
      <c r="F34" s="23" t="s">
        <v>12</v>
      </c>
      <c r="G34" s="23">
        <f>E34*F10</f>
        <v>0</v>
      </c>
      <c r="H34" s="23" t="s">
        <v>1</v>
      </c>
      <c r="I34" s="70"/>
      <c r="J34" s="23" t="s">
        <v>12</v>
      </c>
      <c r="K34" s="23">
        <f>I34*J10</f>
        <v>0</v>
      </c>
      <c r="L34" s="71" t="s">
        <v>1</v>
      </c>
      <c r="M34" s="23"/>
      <c r="N34" s="23" t="s">
        <v>12</v>
      </c>
      <c r="O34" s="23">
        <f>M34*N10</f>
        <v>0</v>
      </c>
      <c r="P34" s="23" t="s">
        <v>1</v>
      </c>
      <c r="Q34" s="39">
        <f t="shared" si="1"/>
        <v>0</v>
      </c>
      <c r="R34" s="72" t="s">
        <v>1</v>
      </c>
      <c r="S34" s="42">
        <f>IF(Q34&gt;M3-1,1,0)</f>
        <v>0</v>
      </c>
      <c r="T34" s="45"/>
      <c r="U34" s="46"/>
      <c r="V34" s="125"/>
      <c r="W34" s="126"/>
    </row>
    <row r="35" spans="1:26" s="37" customFormat="1" ht="32.25" customHeight="1">
      <c r="A35" s="73" t="s">
        <v>36</v>
      </c>
      <c r="B35" s="138" t="s">
        <v>45</v>
      </c>
      <c r="C35" s="39"/>
      <c r="D35" s="68" t="s">
        <v>1</v>
      </c>
      <c r="E35" s="69"/>
      <c r="F35" s="23" t="s">
        <v>12</v>
      </c>
      <c r="G35" s="23">
        <f>E35*F10</f>
        <v>0</v>
      </c>
      <c r="H35" s="23" t="s">
        <v>1</v>
      </c>
      <c r="I35" s="70"/>
      <c r="J35" s="23" t="s">
        <v>12</v>
      </c>
      <c r="K35" s="23">
        <f>I35*J10</f>
        <v>0</v>
      </c>
      <c r="L35" s="71" t="s">
        <v>1</v>
      </c>
      <c r="M35" s="23"/>
      <c r="N35" s="23" t="s">
        <v>12</v>
      </c>
      <c r="O35" s="23">
        <f>M35*N10</f>
        <v>0</v>
      </c>
      <c r="P35" s="23" t="s">
        <v>1</v>
      </c>
      <c r="Q35" s="39">
        <f t="shared" si="1"/>
        <v>0</v>
      </c>
      <c r="R35" s="72" t="s">
        <v>1</v>
      </c>
      <c r="S35" s="42">
        <f>IF(Q35&gt;M3-1,1,0)</f>
        <v>0</v>
      </c>
      <c r="T35" s="45"/>
      <c r="U35" s="46"/>
      <c r="V35" s="125"/>
      <c r="W35" s="126"/>
    </row>
    <row r="36" spans="1:26" s="37" customFormat="1" ht="32.25" customHeight="1">
      <c r="A36" s="73" t="s">
        <v>37</v>
      </c>
      <c r="B36" s="138" t="s">
        <v>46</v>
      </c>
      <c r="C36" s="39"/>
      <c r="D36" s="68" t="s">
        <v>1</v>
      </c>
      <c r="E36" s="69"/>
      <c r="F36" s="23" t="s">
        <v>12</v>
      </c>
      <c r="G36" s="23">
        <f>E36*F10</f>
        <v>0</v>
      </c>
      <c r="H36" s="23" t="s">
        <v>1</v>
      </c>
      <c r="I36" s="70"/>
      <c r="J36" s="23" t="s">
        <v>12</v>
      </c>
      <c r="K36" s="23">
        <f>I36*J10</f>
        <v>0</v>
      </c>
      <c r="L36" s="71" t="s">
        <v>1</v>
      </c>
      <c r="M36" s="23"/>
      <c r="N36" s="23" t="s">
        <v>12</v>
      </c>
      <c r="O36" s="23">
        <f>M36*N10</f>
        <v>0</v>
      </c>
      <c r="P36" s="23" t="s">
        <v>1</v>
      </c>
      <c r="Q36" s="39">
        <f t="shared" si="1"/>
        <v>0</v>
      </c>
      <c r="R36" s="72" t="s">
        <v>1</v>
      </c>
      <c r="S36" s="42">
        <f>IF(Q36&gt;M3-1,1,0)</f>
        <v>0</v>
      </c>
      <c r="T36" s="45"/>
      <c r="U36" s="46"/>
      <c r="V36" s="125"/>
      <c r="W36" s="126"/>
    </row>
    <row r="37" spans="1:26" s="37" customFormat="1" ht="32.25" customHeight="1">
      <c r="A37" s="73" t="s">
        <v>38</v>
      </c>
      <c r="B37" s="138" t="s">
        <v>47</v>
      </c>
      <c r="C37" s="39"/>
      <c r="D37" s="68" t="s">
        <v>1</v>
      </c>
      <c r="E37" s="69"/>
      <c r="F37" s="23" t="s">
        <v>12</v>
      </c>
      <c r="G37" s="23">
        <f>E37*F10</f>
        <v>0</v>
      </c>
      <c r="H37" s="23" t="s">
        <v>1</v>
      </c>
      <c r="I37" s="70"/>
      <c r="J37" s="23" t="s">
        <v>12</v>
      </c>
      <c r="K37" s="23">
        <f>I37*J10</f>
        <v>0</v>
      </c>
      <c r="L37" s="71" t="s">
        <v>1</v>
      </c>
      <c r="M37" s="23"/>
      <c r="N37" s="23" t="s">
        <v>12</v>
      </c>
      <c r="O37" s="23">
        <f>M37*N10</f>
        <v>0</v>
      </c>
      <c r="P37" s="23" t="s">
        <v>1</v>
      </c>
      <c r="Q37" s="39">
        <f t="shared" si="1"/>
        <v>0</v>
      </c>
      <c r="R37" s="72" t="s">
        <v>1</v>
      </c>
      <c r="S37" s="42">
        <f>IF(Q37&gt;M3-1,1,0)</f>
        <v>0</v>
      </c>
      <c r="T37" s="45"/>
      <c r="U37" s="46"/>
      <c r="V37" s="125"/>
      <c r="W37" s="126"/>
    </row>
    <row r="38" spans="1:26" s="37" customFormat="1" ht="32.25" customHeight="1">
      <c r="A38" s="73" t="s">
        <v>39</v>
      </c>
      <c r="B38" s="138" t="s">
        <v>48</v>
      </c>
      <c r="C38" s="39"/>
      <c r="D38" s="68" t="s">
        <v>1</v>
      </c>
      <c r="E38" s="69"/>
      <c r="F38" s="23" t="s">
        <v>12</v>
      </c>
      <c r="G38" s="23">
        <f>E38*F10</f>
        <v>0</v>
      </c>
      <c r="H38" s="23" t="s">
        <v>1</v>
      </c>
      <c r="I38" s="70"/>
      <c r="J38" s="23" t="s">
        <v>12</v>
      </c>
      <c r="K38" s="23">
        <f>I38*J10</f>
        <v>0</v>
      </c>
      <c r="L38" s="71" t="s">
        <v>1</v>
      </c>
      <c r="M38" s="23"/>
      <c r="N38" s="23" t="s">
        <v>12</v>
      </c>
      <c r="O38" s="23">
        <f>M38*N10</f>
        <v>0</v>
      </c>
      <c r="P38" s="23" t="s">
        <v>1</v>
      </c>
      <c r="Q38" s="39">
        <f t="shared" si="1"/>
        <v>0</v>
      </c>
      <c r="R38" s="72" t="s">
        <v>1</v>
      </c>
      <c r="S38" s="42">
        <f>IF(Q38&gt;M3-1,1,0)</f>
        <v>0</v>
      </c>
      <c r="T38" s="45"/>
      <c r="U38" s="46"/>
      <c r="V38" s="125"/>
      <c r="W38" s="126"/>
    </row>
    <row r="39" spans="1:26" s="37" customFormat="1" ht="32.25" customHeight="1">
      <c r="A39" s="73" t="s">
        <v>40</v>
      </c>
      <c r="B39" s="138" t="s">
        <v>49</v>
      </c>
      <c r="C39" s="39"/>
      <c r="D39" s="68" t="s">
        <v>1</v>
      </c>
      <c r="E39" s="69"/>
      <c r="F39" s="23" t="s">
        <v>12</v>
      </c>
      <c r="G39" s="23">
        <f>E39*F10</f>
        <v>0</v>
      </c>
      <c r="H39" s="23" t="s">
        <v>1</v>
      </c>
      <c r="I39" s="70"/>
      <c r="J39" s="23" t="s">
        <v>12</v>
      </c>
      <c r="K39" s="23">
        <f>I39*J10</f>
        <v>0</v>
      </c>
      <c r="L39" s="71" t="s">
        <v>1</v>
      </c>
      <c r="M39" s="23"/>
      <c r="N39" s="23" t="s">
        <v>12</v>
      </c>
      <c r="O39" s="23">
        <f>M39*N10</f>
        <v>0</v>
      </c>
      <c r="P39" s="23" t="s">
        <v>1</v>
      </c>
      <c r="Q39" s="39">
        <f t="shared" si="1"/>
        <v>0</v>
      </c>
      <c r="R39" s="72" t="s">
        <v>1</v>
      </c>
      <c r="S39" s="42">
        <f>IF(Q39&gt;M3-1,1,0)</f>
        <v>0</v>
      </c>
      <c r="T39" s="45"/>
      <c r="U39" s="46"/>
      <c r="V39" s="125"/>
      <c r="W39" s="126"/>
    </row>
    <row r="40" spans="1:26" s="37" customFormat="1" ht="32.25" customHeight="1">
      <c r="A40" s="73" t="s">
        <v>41</v>
      </c>
      <c r="B40" s="138" t="s">
        <v>50</v>
      </c>
      <c r="C40" s="39"/>
      <c r="D40" s="68" t="s">
        <v>1</v>
      </c>
      <c r="E40" s="69"/>
      <c r="F40" s="23" t="s">
        <v>12</v>
      </c>
      <c r="G40" s="23">
        <f>E40*F10</f>
        <v>0</v>
      </c>
      <c r="H40" s="23" t="s">
        <v>1</v>
      </c>
      <c r="I40" s="70"/>
      <c r="J40" s="23" t="s">
        <v>12</v>
      </c>
      <c r="K40" s="23">
        <f>I40*J10</f>
        <v>0</v>
      </c>
      <c r="L40" s="71" t="s">
        <v>1</v>
      </c>
      <c r="M40" s="23"/>
      <c r="N40" s="23" t="s">
        <v>12</v>
      </c>
      <c r="O40" s="23">
        <f>M40*N10</f>
        <v>0</v>
      </c>
      <c r="P40" s="23" t="s">
        <v>1</v>
      </c>
      <c r="Q40" s="39">
        <f t="shared" si="1"/>
        <v>0</v>
      </c>
      <c r="R40" s="72" t="s">
        <v>1</v>
      </c>
      <c r="S40" s="42">
        <f>IF(Q40&gt;M3-1,1,0)</f>
        <v>0</v>
      </c>
      <c r="T40" s="45"/>
      <c r="U40" s="46"/>
      <c r="V40" s="125"/>
      <c r="W40" s="126"/>
    </row>
    <row r="41" spans="1:26" s="37" customFormat="1" ht="32.25" customHeight="1" thickBot="1">
      <c r="A41" s="77" t="s">
        <v>42</v>
      </c>
      <c r="B41" s="138" t="s">
        <v>44</v>
      </c>
      <c r="C41" s="39"/>
      <c r="D41" s="68" t="s">
        <v>1</v>
      </c>
      <c r="E41" s="69"/>
      <c r="F41" s="23" t="s">
        <v>12</v>
      </c>
      <c r="G41" s="23">
        <f>E41*F10</f>
        <v>0</v>
      </c>
      <c r="H41" s="23" t="s">
        <v>1</v>
      </c>
      <c r="I41" s="78"/>
      <c r="J41" s="79" t="s">
        <v>12</v>
      </c>
      <c r="K41" s="79">
        <f>I41*J10</f>
        <v>0</v>
      </c>
      <c r="L41" s="80" t="s">
        <v>1</v>
      </c>
      <c r="M41" s="23"/>
      <c r="N41" s="23" t="s">
        <v>12</v>
      </c>
      <c r="O41" s="23">
        <f>M41*N10</f>
        <v>0</v>
      </c>
      <c r="P41" s="23" t="s">
        <v>1</v>
      </c>
      <c r="Q41" s="39">
        <f t="shared" si="1"/>
        <v>0</v>
      </c>
      <c r="R41" s="72" t="s">
        <v>1</v>
      </c>
      <c r="S41" s="42">
        <f>IF(Q41&gt;M3-1,1,0)</f>
        <v>0</v>
      </c>
      <c r="T41" s="47"/>
      <c r="U41" s="48"/>
      <c r="V41" s="127"/>
      <c r="W41" s="128"/>
    </row>
    <row r="42" spans="1:26" s="37" customFormat="1" ht="32.25" customHeight="1" thickTop="1" thickBot="1">
      <c r="A42" s="291" t="s">
        <v>60</v>
      </c>
      <c r="B42" s="292"/>
      <c r="C42" s="41">
        <f>COUNT(C11:C41)</f>
        <v>12</v>
      </c>
      <c r="D42" s="81" t="s">
        <v>0</v>
      </c>
      <c r="E42" s="82" t="s">
        <v>0</v>
      </c>
      <c r="F42" s="83"/>
      <c r="G42" s="83"/>
      <c r="H42" s="84" t="s">
        <v>0</v>
      </c>
      <c r="I42" s="82" t="s">
        <v>0</v>
      </c>
      <c r="J42" s="83"/>
      <c r="K42" s="83"/>
      <c r="L42" s="84" t="s">
        <v>0</v>
      </c>
      <c r="M42" s="82" t="s">
        <v>0</v>
      </c>
      <c r="N42" s="83"/>
      <c r="O42" s="83"/>
      <c r="P42" s="84" t="s">
        <v>0</v>
      </c>
      <c r="Q42" s="41">
        <f>SUM(Q11:Q25,Q26:Q41)</f>
        <v>87569</v>
      </c>
      <c r="R42" s="85" t="s">
        <v>0</v>
      </c>
      <c r="S42" s="86">
        <f>SUM(S11:S41)</f>
        <v>7</v>
      </c>
      <c r="T42" s="83"/>
      <c r="U42" s="87"/>
      <c r="V42" s="129"/>
      <c r="W42" s="85"/>
    </row>
    <row r="43" spans="1:26" s="1" customFormat="1" ht="23.25" customHeight="1">
      <c r="C43" s="6"/>
      <c r="D43" s="6"/>
      <c r="E43" s="6"/>
      <c r="F43" s="6"/>
      <c r="G43" s="6"/>
      <c r="H43" s="6"/>
      <c r="I43" s="6"/>
      <c r="J43" s="6"/>
      <c r="K43" s="6"/>
      <c r="L43" s="6"/>
      <c r="M43" s="6"/>
      <c r="N43" s="6"/>
      <c r="O43" s="6"/>
      <c r="P43" s="6"/>
      <c r="Q43" s="6"/>
      <c r="R43" s="6"/>
      <c r="S43" s="6"/>
      <c r="T43" s="6"/>
      <c r="U43" s="6"/>
      <c r="V43" s="6"/>
      <c r="W43" s="6"/>
      <c r="X43" s="6"/>
      <c r="Y43" s="6"/>
      <c r="Z43" s="28"/>
    </row>
    <row r="44" spans="1:26" s="1" customFormat="1" ht="23.25" customHeight="1">
      <c r="C44" s="6"/>
      <c r="D44" s="6"/>
      <c r="E44" s="6"/>
      <c r="F44" s="6"/>
      <c r="G44" s="6"/>
      <c r="H44" s="6"/>
      <c r="I44" s="6"/>
      <c r="J44" s="6"/>
      <c r="K44" s="6"/>
      <c r="L44" s="6"/>
      <c r="M44" s="6"/>
      <c r="N44" s="6"/>
      <c r="O44" s="6"/>
      <c r="P44" s="6"/>
      <c r="Q44" s="6"/>
      <c r="R44" s="6"/>
      <c r="S44" s="6"/>
      <c r="T44" s="6"/>
      <c r="U44" s="6"/>
      <c r="V44" s="6"/>
      <c r="W44" s="6"/>
      <c r="X44" s="6"/>
      <c r="Y44" s="6"/>
      <c r="Z44" s="28"/>
    </row>
    <row r="45" spans="1:26" s="1" customFormat="1" ht="23.25" customHeight="1">
      <c r="C45" s="6"/>
      <c r="D45" s="6"/>
      <c r="E45" s="6"/>
      <c r="F45" s="6"/>
      <c r="G45" s="6"/>
      <c r="H45" s="6"/>
      <c r="I45" s="6"/>
      <c r="J45" s="6"/>
      <c r="K45" s="6"/>
      <c r="L45" s="6"/>
      <c r="M45" s="6"/>
      <c r="N45" s="6"/>
      <c r="O45" s="6"/>
      <c r="P45" s="6"/>
      <c r="Q45" s="6"/>
      <c r="R45" s="6"/>
      <c r="S45" s="6"/>
      <c r="T45" s="6"/>
      <c r="U45" s="6"/>
      <c r="V45" s="6"/>
      <c r="W45" s="6"/>
      <c r="X45" s="6"/>
      <c r="Y45" s="6"/>
      <c r="Z45" s="28"/>
    </row>
    <row r="46" spans="1:26" s="1" customFormat="1" ht="23.25" customHeight="1">
      <c r="C46" s="6"/>
      <c r="D46" s="6"/>
      <c r="E46" s="6"/>
      <c r="F46" s="6"/>
      <c r="G46" s="6"/>
      <c r="H46" s="6"/>
      <c r="I46" s="6"/>
      <c r="J46" s="6"/>
      <c r="K46" s="6"/>
      <c r="L46" s="6"/>
      <c r="M46" s="6"/>
      <c r="N46" s="6"/>
      <c r="O46" s="6"/>
      <c r="P46" s="6"/>
      <c r="Q46" s="6"/>
      <c r="R46" s="6"/>
      <c r="S46" s="6"/>
      <c r="T46" s="6"/>
      <c r="U46" s="6"/>
      <c r="V46" s="6"/>
      <c r="W46" s="6"/>
      <c r="X46" s="6"/>
      <c r="Y46" s="6"/>
      <c r="Z46" s="28"/>
    </row>
    <row r="47" spans="1:26" s="1" customFormat="1" ht="23.25" customHeight="1">
      <c r="C47" s="6"/>
      <c r="D47" s="6"/>
      <c r="E47" s="6"/>
      <c r="F47" s="6"/>
      <c r="G47" s="6"/>
      <c r="H47" s="6"/>
      <c r="I47" s="6"/>
      <c r="J47" s="6"/>
      <c r="K47" s="6"/>
      <c r="L47" s="6"/>
      <c r="M47" s="6"/>
      <c r="N47" s="6"/>
      <c r="O47" s="6"/>
      <c r="P47" s="6"/>
      <c r="Q47" s="6"/>
      <c r="R47" s="6"/>
      <c r="S47" s="6"/>
      <c r="T47" s="6"/>
      <c r="U47" s="6"/>
      <c r="V47" s="6"/>
      <c r="W47" s="6"/>
      <c r="X47" s="6"/>
      <c r="Y47" s="6"/>
      <c r="Z47" s="28"/>
    </row>
    <row r="48" spans="1:26" s="1" customFormat="1" ht="23.25" customHeight="1">
      <c r="C48" s="6"/>
      <c r="D48" s="6"/>
      <c r="E48" s="6"/>
      <c r="F48" s="6"/>
      <c r="G48" s="6"/>
      <c r="H48" s="6"/>
      <c r="I48" s="6"/>
      <c r="J48" s="6"/>
      <c r="K48" s="6"/>
      <c r="L48" s="6"/>
      <c r="M48" s="6"/>
      <c r="N48" s="6"/>
      <c r="O48" s="6"/>
      <c r="P48" s="6"/>
      <c r="Q48" s="6"/>
      <c r="R48" s="6"/>
      <c r="S48" s="6"/>
      <c r="T48" s="6"/>
      <c r="U48" s="6"/>
      <c r="V48" s="6"/>
      <c r="W48" s="6"/>
      <c r="X48" s="6"/>
      <c r="Y48" s="6"/>
      <c r="Z48" s="28"/>
    </row>
    <row r="49" spans="3:26" s="1" customFormat="1" ht="23.25" customHeight="1">
      <c r="C49" s="6"/>
      <c r="D49" s="6"/>
      <c r="E49" s="6"/>
      <c r="F49" s="6"/>
      <c r="G49" s="6"/>
      <c r="H49" s="6"/>
      <c r="I49" s="6"/>
      <c r="J49" s="6"/>
      <c r="K49" s="6"/>
      <c r="L49" s="6"/>
      <c r="M49" s="6"/>
      <c r="N49" s="6"/>
      <c r="O49" s="6"/>
      <c r="P49" s="6"/>
      <c r="Q49" s="6"/>
      <c r="R49" s="6"/>
      <c r="S49" s="6"/>
      <c r="T49" s="6"/>
      <c r="U49" s="6"/>
      <c r="V49" s="6"/>
      <c r="W49" s="6"/>
      <c r="X49" s="6"/>
      <c r="Y49" s="6"/>
      <c r="Z49" s="28"/>
    </row>
    <row r="50" spans="3:26" s="1" customFormat="1" ht="23.25" customHeight="1">
      <c r="C50" s="6"/>
      <c r="D50" s="6"/>
      <c r="E50" s="6"/>
      <c r="F50" s="6"/>
      <c r="G50" s="6"/>
      <c r="H50" s="6"/>
      <c r="I50" s="6"/>
      <c r="J50" s="6"/>
      <c r="K50" s="6"/>
      <c r="L50" s="6"/>
      <c r="M50" s="6"/>
      <c r="N50" s="6"/>
      <c r="O50" s="6"/>
      <c r="P50" s="6"/>
      <c r="Q50" s="6"/>
      <c r="R50" s="6"/>
      <c r="S50" s="6"/>
      <c r="T50" s="6"/>
      <c r="U50" s="6"/>
      <c r="V50" s="6"/>
      <c r="W50" s="6"/>
      <c r="X50" s="6"/>
      <c r="Y50" s="6"/>
      <c r="Z50" s="28"/>
    </row>
    <row r="51" spans="3:26" s="1" customFormat="1" ht="23.25" customHeight="1">
      <c r="C51" s="6"/>
      <c r="D51" s="6"/>
      <c r="E51" s="6"/>
      <c r="F51" s="6"/>
      <c r="G51" s="6"/>
      <c r="H51" s="6"/>
      <c r="I51" s="6"/>
      <c r="J51" s="6"/>
      <c r="K51" s="6"/>
      <c r="L51" s="6"/>
      <c r="M51" s="6"/>
      <c r="N51" s="6"/>
      <c r="O51" s="6"/>
      <c r="P51" s="6"/>
      <c r="Q51" s="6"/>
      <c r="R51" s="6"/>
      <c r="S51" s="6"/>
      <c r="T51" s="6"/>
      <c r="U51" s="6"/>
      <c r="V51" s="6"/>
      <c r="W51" s="6"/>
      <c r="X51" s="6"/>
      <c r="Y51" s="6"/>
      <c r="Z51" s="28"/>
    </row>
    <row r="52" spans="3:26" s="1" customFormat="1" ht="23.25" customHeight="1">
      <c r="C52" s="6"/>
      <c r="D52" s="6"/>
      <c r="E52" s="6"/>
      <c r="F52" s="6"/>
      <c r="G52" s="6"/>
      <c r="H52" s="6"/>
      <c r="I52" s="6"/>
      <c r="J52" s="6"/>
      <c r="K52" s="6"/>
      <c r="L52" s="6"/>
      <c r="M52" s="6"/>
      <c r="N52" s="6"/>
      <c r="O52" s="6"/>
      <c r="P52" s="6"/>
      <c r="Q52" s="6"/>
      <c r="R52" s="6"/>
      <c r="S52" s="6"/>
      <c r="T52" s="6"/>
      <c r="U52" s="6"/>
      <c r="V52" s="6"/>
      <c r="W52" s="6"/>
      <c r="X52" s="6"/>
      <c r="Y52" s="6"/>
      <c r="Z52" s="28"/>
    </row>
    <row r="53" spans="3:26" s="1" customFormat="1" ht="23.25" customHeight="1">
      <c r="C53" s="6"/>
      <c r="D53" s="6"/>
      <c r="E53" s="6"/>
      <c r="F53" s="6"/>
      <c r="G53" s="6"/>
      <c r="H53" s="6"/>
      <c r="I53" s="6"/>
      <c r="J53" s="6"/>
      <c r="K53" s="6"/>
      <c r="L53" s="6"/>
      <c r="M53" s="6"/>
      <c r="N53" s="6"/>
      <c r="O53" s="6"/>
      <c r="P53" s="6"/>
      <c r="Q53" s="6"/>
      <c r="R53" s="6"/>
      <c r="S53" s="6"/>
      <c r="T53" s="6"/>
      <c r="U53" s="6"/>
      <c r="V53" s="6"/>
      <c r="W53" s="6"/>
      <c r="X53" s="6"/>
      <c r="Y53" s="6"/>
      <c r="Z53" s="28"/>
    </row>
    <row r="54" spans="3:26" s="1" customFormat="1" ht="23.25" customHeight="1">
      <c r="C54" s="6"/>
      <c r="D54" s="6"/>
      <c r="E54" s="6"/>
      <c r="F54" s="6"/>
      <c r="G54" s="6"/>
      <c r="H54" s="6"/>
      <c r="I54" s="6"/>
      <c r="J54" s="6"/>
      <c r="K54" s="6"/>
      <c r="L54" s="6"/>
      <c r="M54" s="6"/>
      <c r="N54" s="6"/>
      <c r="O54" s="6"/>
      <c r="P54" s="6"/>
      <c r="Q54" s="6"/>
      <c r="R54" s="6"/>
      <c r="S54" s="6"/>
      <c r="T54" s="6"/>
      <c r="U54" s="6"/>
      <c r="V54" s="6"/>
      <c r="W54" s="6"/>
      <c r="X54" s="6"/>
      <c r="Y54" s="6"/>
      <c r="Z54" s="28"/>
    </row>
    <row r="55" spans="3:26" s="1" customFormat="1" ht="23.25" customHeight="1">
      <c r="C55" s="6"/>
      <c r="D55" s="6"/>
      <c r="E55" s="6"/>
      <c r="F55" s="6"/>
      <c r="G55" s="6"/>
      <c r="H55" s="6"/>
      <c r="I55" s="6"/>
      <c r="J55" s="6"/>
      <c r="K55" s="6"/>
      <c r="L55" s="6"/>
      <c r="M55" s="6"/>
      <c r="N55" s="6"/>
      <c r="O55" s="6"/>
      <c r="P55" s="6"/>
      <c r="Q55" s="6"/>
      <c r="R55" s="6"/>
      <c r="S55" s="6"/>
      <c r="T55" s="6"/>
      <c r="U55" s="6"/>
      <c r="V55" s="6"/>
      <c r="W55" s="6"/>
      <c r="X55" s="6"/>
      <c r="Y55" s="6"/>
      <c r="Z55" s="28"/>
    </row>
    <row r="56" spans="3:26" s="1" customFormat="1" ht="23.25" customHeight="1">
      <c r="C56" s="6"/>
      <c r="D56" s="6"/>
      <c r="E56" s="6"/>
      <c r="F56" s="6"/>
      <c r="G56" s="6"/>
      <c r="H56" s="6"/>
      <c r="I56" s="6"/>
      <c r="J56" s="6"/>
      <c r="K56" s="6"/>
      <c r="L56" s="6"/>
      <c r="M56" s="6"/>
      <c r="N56" s="6"/>
      <c r="O56" s="6"/>
      <c r="P56" s="6"/>
      <c r="Q56" s="6"/>
      <c r="R56" s="6"/>
      <c r="S56" s="6"/>
      <c r="T56" s="6"/>
      <c r="U56" s="6"/>
      <c r="V56" s="6"/>
      <c r="W56" s="6"/>
      <c r="X56" s="6"/>
      <c r="Y56" s="6"/>
      <c r="Z56" s="28"/>
    </row>
    <row r="57" spans="3:26" s="1" customFormat="1" ht="23.25" customHeight="1">
      <c r="C57" s="6"/>
      <c r="D57" s="6"/>
      <c r="E57" s="6"/>
      <c r="F57" s="6"/>
      <c r="G57" s="6"/>
      <c r="H57" s="6"/>
      <c r="I57" s="6"/>
      <c r="J57" s="6"/>
      <c r="K57" s="6"/>
      <c r="L57" s="6"/>
      <c r="M57" s="6"/>
      <c r="N57" s="6"/>
      <c r="O57" s="6"/>
      <c r="P57" s="6"/>
      <c r="Q57" s="6"/>
      <c r="R57" s="6"/>
      <c r="S57" s="6"/>
      <c r="T57" s="6"/>
      <c r="U57" s="6"/>
      <c r="V57" s="6"/>
      <c r="W57" s="6"/>
      <c r="X57" s="6"/>
      <c r="Y57" s="6"/>
      <c r="Z57" s="28"/>
    </row>
    <row r="58" spans="3:26" s="1" customFormat="1" ht="23.25" customHeight="1">
      <c r="C58" s="6"/>
      <c r="D58" s="6"/>
      <c r="E58" s="6"/>
      <c r="F58" s="6"/>
      <c r="G58" s="6"/>
      <c r="H58" s="6"/>
      <c r="I58" s="6"/>
      <c r="J58" s="6"/>
      <c r="K58" s="6"/>
      <c r="L58" s="6"/>
      <c r="M58" s="6"/>
      <c r="N58" s="6"/>
      <c r="O58" s="6"/>
      <c r="P58" s="6"/>
      <c r="Q58" s="6"/>
      <c r="R58" s="6"/>
      <c r="S58" s="6"/>
      <c r="T58" s="6"/>
      <c r="U58" s="6"/>
      <c r="V58" s="6"/>
      <c r="W58" s="6"/>
      <c r="X58" s="6"/>
      <c r="Y58" s="6"/>
      <c r="Z58" s="28"/>
    </row>
    <row r="59" spans="3:26" s="1" customFormat="1" ht="23.25" customHeight="1">
      <c r="C59" s="6"/>
      <c r="D59" s="6"/>
      <c r="E59" s="6"/>
      <c r="F59" s="6"/>
      <c r="G59" s="6"/>
      <c r="H59" s="6"/>
      <c r="I59" s="6"/>
      <c r="J59" s="6"/>
      <c r="K59" s="6"/>
      <c r="L59" s="6"/>
      <c r="M59" s="6"/>
      <c r="N59" s="6"/>
      <c r="O59" s="6"/>
      <c r="P59" s="6"/>
      <c r="Q59" s="6"/>
      <c r="R59" s="6"/>
      <c r="S59" s="6"/>
      <c r="T59" s="6"/>
      <c r="U59" s="6"/>
      <c r="V59" s="6"/>
      <c r="W59" s="6"/>
      <c r="X59" s="6"/>
      <c r="Y59" s="6"/>
      <c r="Z59" s="28"/>
    </row>
    <row r="60" spans="3:26" s="1" customFormat="1" ht="23.25" customHeight="1">
      <c r="C60" s="6"/>
      <c r="D60" s="6"/>
      <c r="E60" s="6"/>
      <c r="F60" s="6"/>
      <c r="G60" s="6"/>
      <c r="H60" s="6"/>
      <c r="I60" s="6"/>
      <c r="J60" s="6"/>
      <c r="K60" s="6"/>
      <c r="L60" s="6"/>
      <c r="M60" s="6"/>
      <c r="N60" s="6"/>
      <c r="O60" s="6"/>
      <c r="P60" s="6"/>
      <c r="Q60" s="6"/>
      <c r="R60" s="6"/>
      <c r="S60" s="6"/>
      <c r="T60" s="6"/>
      <c r="U60" s="6"/>
      <c r="V60" s="6"/>
      <c r="W60" s="6"/>
      <c r="X60" s="6"/>
      <c r="Y60" s="6"/>
      <c r="Z60" s="28"/>
    </row>
    <row r="61" spans="3:26" s="1" customFormat="1" ht="23.25" customHeight="1">
      <c r="C61" s="6"/>
      <c r="D61" s="6"/>
      <c r="E61" s="6"/>
      <c r="F61" s="6"/>
      <c r="G61" s="6"/>
      <c r="H61" s="6"/>
      <c r="I61" s="6"/>
      <c r="J61" s="6"/>
      <c r="K61" s="6"/>
      <c r="L61" s="6"/>
      <c r="M61" s="6"/>
      <c r="N61" s="6"/>
      <c r="O61" s="6"/>
      <c r="P61" s="6"/>
      <c r="Q61" s="6"/>
      <c r="R61" s="6"/>
      <c r="S61" s="6"/>
      <c r="T61" s="6"/>
      <c r="U61" s="6"/>
      <c r="V61" s="6"/>
      <c r="W61" s="6"/>
      <c r="X61" s="6"/>
      <c r="Y61" s="6"/>
      <c r="Z61" s="28"/>
    </row>
    <row r="62" spans="3:26" s="1" customFormat="1" ht="23.25" customHeight="1">
      <c r="C62" s="6"/>
      <c r="D62" s="6"/>
      <c r="E62" s="6"/>
      <c r="F62" s="6"/>
      <c r="G62" s="6"/>
      <c r="H62" s="6"/>
      <c r="I62" s="6"/>
      <c r="J62" s="6"/>
      <c r="K62" s="6"/>
      <c r="L62" s="6"/>
      <c r="M62" s="6"/>
      <c r="N62" s="6"/>
      <c r="O62" s="6"/>
      <c r="P62" s="6"/>
      <c r="Q62" s="6"/>
      <c r="R62" s="6"/>
      <c r="S62" s="6"/>
      <c r="T62" s="6"/>
      <c r="U62" s="6"/>
      <c r="V62" s="6"/>
      <c r="W62" s="6"/>
      <c r="X62" s="6"/>
      <c r="Y62" s="6"/>
      <c r="Z62" s="28"/>
    </row>
    <row r="63" spans="3:26" s="1" customFormat="1" ht="23.25" customHeight="1">
      <c r="C63" s="6"/>
      <c r="D63" s="6"/>
      <c r="E63" s="6"/>
      <c r="F63" s="6"/>
      <c r="G63" s="6"/>
      <c r="H63" s="6"/>
      <c r="I63" s="6"/>
      <c r="J63" s="6"/>
      <c r="K63" s="6"/>
      <c r="L63" s="6"/>
      <c r="M63" s="6"/>
      <c r="N63" s="6"/>
      <c r="O63" s="6"/>
      <c r="P63" s="6"/>
      <c r="Q63" s="6"/>
      <c r="R63" s="6"/>
      <c r="S63" s="6"/>
      <c r="T63" s="6"/>
      <c r="U63" s="6"/>
      <c r="V63" s="6"/>
      <c r="W63" s="6"/>
      <c r="X63" s="6"/>
      <c r="Y63" s="6"/>
      <c r="Z63" s="28"/>
    </row>
    <row r="64" spans="3:26" s="1" customFormat="1" ht="23.25" customHeight="1">
      <c r="C64" s="6"/>
      <c r="D64" s="6"/>
      <c r="E64" s="6"/>
      <c r="F64" s="6"/>
      <c r="G64" s="6"/>
      <c r="H64" s="6"/>
      <c r="I64" s="6"/>
      <c r="J64" s="6"/>
      <c r="K64" s="6"/>
      <c r="L64" s="6"/>
      <c r="M64" s="6"/>
      <c r="N64" s="6"/>
      <c r="O64" s="6"/>
      <c r="P64" s="6"/>
      <c r="Q64" s="6"/>
      <c r="R64" s="6"/>
      <c r="S64" s="6"/>
      <c r="T64" s="6"/>
      <c r="U64" s="6"/>
      <c r="V64" s="6"/>
      <c r="W64" s="6"/>
      <c r="X64" s="6"/>
      <c r="Y64" s="6"/>
      <c r="Z64" s="28"/>
    </row>
    <row r="65" spans="3:26" s="1" customFormat="1" ht="23.25" customHeight="1">
      <c r="C65" s="6"/>
      <c r="D65" s="6"/>
      <c r="E65" s="6"/>
      <c r="F65" s="6"/>
      <c r="G65" s="6"/>
      <c r="H65" s="6"/>
      <c r="I65" s="6"/>
      <c r="J65" s="6"/>
      <c r="K65" s="6"/>
      <c r="L65" s="6"/>
      <c r="M65" s="6"/>
      <c r="N65" s="6"/>
      <c r="O65" s="6"/>
      <c r="P65" s="6"/>
      <c r="Q65" s="6"/>
      <c r="R65" s="6"/>
      <c r="S65" s="6"/>
      <c r="T65" s="6"/>
      <c r="U65" s="6"/>
      <c r="V65" s="6"/>
      <c r="W65" s="6"/>
      <c r="X65" s="6"/>
      <c r="Y65" s="6"/>
      <c r="Z65" s="28"/>
    </row>
    <row r="66" spans="3:26" s="1" customFormat="1" ht="23.25" customHeight="1">
      <c r="C66" s="6"/>
      <c r="D66" s="6"/>
      <c r="E66" s="6"/>
      <c r="F66" s="6"/>
      <c r="G66" s="6"/>
      <c r="H66" s="6"/>
      <c r="I66" s="6"/>
      <c r="J66" s="6"/>
      <c r="K66" s="6"/>
      <c r="L66" s="6"/>
      <c r="M66" s="6"/>
      <c r="N66" s="6"/>
      <c r="O66" s="6"/>
      <c r="P66" s="6"/>
      <c r="Q66" s="6"/>
      <c r="R66" s="6"/>
      <c r="S66" s="6"/>
      <c r="T66" s="6"/>
      <c r="U66" s="6"/>
      <c r="V66" s="6"/>
      <c r="W66" s="6"/>
      <c r="X66" s="6"/>
      <c r="Y66" s="6"/>
      <c r="Z66" s="28"/>
    </row>
    <row r="67" spans="3:26" s="1" customFormat="1" ht="23.25" customHeight="1">
      <c r="C67" s="6"/>
      <c r="D67" s="6"/>
      <c r="E67" s="6"/>
      <c r="F67" s="6"/>
      <c r="G67" s="6"/>
      <c r="H67" s="6"/>
      <c r="I67" s="6"/>
      <c r="J67" s="6"/>
      <c r="K67" s="6"/>
      <c r="L67" s="6"/>
      <c r="M67" s="6"/>
      <c r="N67" s="6"/>
      <c r="O67" s="6"/>
      <c r="P67" s="6"/>
      <c r="Q67" s="6"/>
      <c r="R67" s="6"/>
      <c r="S67" s="6"/>
      <c r="T67" s="6"/>
      <c r="U67" s="6"/>
      <c r="V67" s="6"/>
      <c r="W67" s="6"/>
      <c r="X67" s="6"/>
      <c r="Y67" s="6"/>
      <c r="Z67" s="28"/>
    </row>
    <row r="68" spans="3:26" s="1" customFormat="1" ht="23.25" customHeight="1">
      <c r="C68" s="6"/>
      <c r="D68" s="6"/>
      <c r="E68" s="6"/>
      <c r="F68" s="6"/>
      <c r="G68" s="6"/>
      <c r="H68" s="6"/>
      <c r="I68" s="6"/>
      <c r="J68" s="6"/>
      <c r="K68" s="6"/>
      <c r="L68" s="6"/>
      <c r="M68" s="6"/>
      <c r="N68" s="6"/>
      <c r="O68" s="6"/>
      <c r="P68" s="6"/>
      <c r="Q68" s="6"/>
      <c r="R68" s="6"/>
      <c r="S68" s="6"/>
      <c r="T68" s="6"/>
      <c r="U68" s="6"/>
      <c r="V68" s="6"/>
      <c r="W68" s="6"/>
      <c r="X68" s="6"/>
      <c r="Y68" s="6"/>
      <c r="Z68" s="28"/>
    </row>
    <row r="69" spans="3:26" s="1" customFormat="1" ht="23.25" customHeight="1">
      <c r="C69" s="6"/>
      <c r="D69" s="6"/>
      <c r="E69" s="6"/>
      <c r="F69" s="6"/>
      <c r="G69" s="6"/>
      <c r="H69" s="6"/>
      <c r="I69" s="6"/>
      <c r="J69" s="6"/>
      <c r="K69" s="6"/>
      <c r="L69" s="6"/>
      <c r="M69" s="6"/>
      <c r="N69" s="6"/>
      <c r="O69" s="6"/>
      <c r="P69" s="6"/>
      <c r="Q69" s="6"/>
      <c r="R69" s="6"/>
      <c r="S69" s="6"/>
      <c r="T69" s="6"/>
      <c r="U69" s="6"/>
      <c r="V69" s="6"/>
      <c r="W69" s="6"/>
      <c r="X69" s="6"/>
      <c r="Y69" s="6"/>
      <c r="Z69" s="28"/>
    </row>
    <row r="70" spans="3:26" s="1" customFormat="1" ht="23.25" customHeight="1">
      <c r="C70" s="6"/>
      <c r="D70" s="6"/>
      <c r="E70" s="6"/>
      <c r="F70" s="6"/>
      <c r="G70" s="6"/>
      <c r="H70" s="6"/>
      <c r="I70" s="6"/>
      <c r="J70" s="6"/>
      <c r="K70" s="6"/>
      <c r="L70" s="6"/>
      <c r="M70" s="6"/>
      <c r="N70" s="6"/>
      <c r="O70" s="6"/>
      <c r="P70" s="6"/>
      <c r="Q70" s="6"/>
      <c r="R70" s="6"/>
      <c r="S70" s="6"/>
      <c r="T70" s="6"/>
      <c r="U70" s="6"/>
      <c r="V70" s="6"/>
      <c r="W70" s="6"/>
      <c r="X70" s="6"/>
      <c r="Y70" s="6"/>
      <c r="Z70" s="28"/>
    </row>
    <row r="71" spans="3:26" s="1" customFormat="1" ht="23.25" customHeight="1">
      <c r="C71" s="6"/>
      <c r="D71" s="6"/>
      <c r="E71" s="6"/>
      <c r="F71" s="6"/>
      <c r="G71" s="6"/>
      <c r="H71" s="6"/>
      <c r="I71" s="6"/>
      <c r="J71" s="6"/>
      <c r="K71" s="6"/>
      <c r="L71" s="6"/>
      <c r="M71" s="6"/>
      <c r="N71" s="6"/>
      <c r="O71" s="6"/>
      <c r="P71" s="6"/>
      <c r="Q71" s="6"/>
      <c r="R71" s="6"/>
      <c r="S71" s="6"/>
      <c r="T71" s="6"/>
      <c r="U71" s="6"/>
      <c r="V71" s="6"/>
      <c r="W71" s="6"/>
      <c r="X71" s="6"/>
      <c r="Y71" s="6"/>
      <c r="Z71" s="28"/>
    </row>
    <row r="72" spans="3:26" s="1" customFormat="1" ht="23.25" customHeight="1">
      <c r="C72" s="6"/>
      <c r="D72" s="6"/>
      <c r="E72" s="6"/>
      <c r="F72" s="6"/>
      <c r="G72" s="6"/>
      <c r="H72" s="6"/>
      <c r="I72" s="6"/>
      <c r="J72" s="6"/>
      <c r="K72" s="6"/>
      <c r="L72" s="6"/>
      <c r="M72" s="6"/>
      <c r="N72" s="6"/>
      <c r="O72" s="6"/>
      <c r="P72" s="6"/>
      <c r="Q72" s="6"/>
      <c r="R72" s="6"/>
      <c r="S72" s="6"/>
      <c r="T72" s="6"/>
      <c r="U72" s="6"/>
      <c r="V72" s="6"/>
      <c r="W72" s="6"/>
      <c r="X72" s="6"/>
      <c r="Y72" s="6"/>
      <c r="Z72" s="28"/>
    </row>
    <row r="73" spans="3:26" s="1" customFormat="1" ht="23.25" customHeight="1">
      <c r="C73" s="6"/>
      <c r="D73" s="6"/>
      <c r="E73" s="6"/>
      <c r="F73" s="6"/>
      <c r="G73" s="6"/>
      <c r="H73" s="6"/>
      <c r="I73" s="6"/>
      <c r="J73" s="6"/>
      <c r="K73" s="6"/>
      <c r="L73" s="6"/>
      <c r="M73" s="6"/>
      <c r="N73" s="6"/>
      <c r="O73" s="6"/>
      <c r="P73" s="6"/>
      <c r="Q73" s="6"/>
      <c r="R73" s="6"/>
      <c r="S73" s="6"/>
      <c r="T73" s="6"/>
      <c r="U73" s="6"/>
      <c r="V73" s="6"/>
      <c r="W73" s="6"/>
      <c r="X73" s="6"/>
      <c r="Y73" s="6"/>
      <c r="Z73" s="28"/>
    </row>
    <row r="74" spans="3:26" s="1" customFormat="1" ht="23.25" customHeight="1">
      <c r="C74" s="6"/>
      <c r="D74" s="6"/>
      <c r="E74" s="6"/>
      <c r="F74" s="6"/>
      <c r="G74" s="6"/>
      <c r="H74" s="6"/>
      <c r="I74" s="6"/>
      <c r="J74" s="6"/>
      <c r="K74" s="6"/>
      <c r="L74" s="6"/>
      <c r="M74" s="6"/>
      <c r="N74" s="6"/>
      <c r="O74" s="6"/>
      <c r="P74" s="6"/>
      <c r="Q74" s="6"/>
      <c r="R74" s="6"/>
      <c r="S74" s="6"/>
      <c r="T74" s="6"/>
      <c r="U74" s="6"/>
      <c r="V74" s="6"/>
      <c r="W74" s="6"/>
      <c r="X74" s="6"/>
      <c r="Y74" s="6"/>
      <c r="Z74" s="28"/>
    </row>
    <row r="75" spans="3:26" s="1" customFormat="1" ht="23.25" customHeight="1">
      <c r="C75" s="6"/>
      <c r="D75" s="6"/>
      <c r="E75" s="6"/>
      <c r="F75" s="6"/>
      <c r="G75" s="6"/>
      <c r="H75" s="6"/>
      <c r="I75" s="6"/>
      <c r="J75" s="6"/>
      <c r="K75" s="6"/>
      <c r="L75" s="6"/>
      <c r="M75" s="6"/>
      <c r="N75" s="6"/>
      <c r="O75" s="6"/>
      <c r="P75" s="6"/>
      <c r="Q75" s="6"/>
      <c r="R75" s="6"/>
      <c r="S75" s="6"/>
      <c r="T75" s="6"/>
      <c r="U75" s="6"/>
      <c r="V75" s="6"/>
      <c r="W75" s="6"/>
      <c r="X75" s="6"/>
      <c r="Y75" s="6"/>
      <c r="Z75" s="28"/>
    </row>
    <row r="76" spans="3:26" s="1" customFormat="1" ht="23.25" customHeight="1">
      <c r="C76" s="6"/>
      <c r="D76" s="6"/>
      <c r="E76" s="6"/>
      <c r="F76" s="6"/>
      <c r="G76" s="6"/>
      <c r="H76" s="6"/>
      <c r="I76" s="6"/>
      <c r="J76" s="6"/>
      <c r="K76" s="6"/>
      <c r="L76" s="6"/>
      <c r="M76" s="6"/>
      <c r="N76" s="6"/>
      <c r="O76" s="6"/>
      <c r="P76" s="6"/>
      <c r="Q76" s="6"/>
      <c r="R76" s="6"/>
      <c r="S76" s="6"/>
      <c r="T76" s="6"/>
      <c r="U76" s="6"/>
      <c r="V76" s="6"/>
      <c r="W76" s="6"/>
      <c r="X76" s="6"/>
      <c r="Y76" s="6"/>
      <c r="Z76" s="28"/>
    </row>
    <row r="77" spans="3:26" s="1" customFormat="1" ht="23.25" customHeight="1">
      <c r="C77" s="6"/>
      <c r="D77" s="6"/>
      <c r="E77" s="6"/>
      <c r="F77" s="6"/>
      <c r="G77" s="6"/>
      <c r="H77" s="6"/>
      <c r="I77" s="6"/>
      <c r="J77" s="6"/>
      <c r="K77" s="6"/>
      <c r="L77" s="6"/>
      <c r="M77" s="6"/>
      <c r="N77" s="6"/>
      <c r="O77" s="6"/>
      <c r="P77" s="6"/>
      <c r="Q77" s="6"/>
      <c r="R77" s="6"/>
      <c r="S77" s="6"/>
      <c r="T77" s="6"/>
      <c r="U77" s="6"/>
      <c r="V77" s="6"/>
      <c r="W77" s="6"/>
      <c r="X77" s="6"/>
      <c r="Y77" s="6"/>
      <c r="Z77" s="28"/>
    </row>
    <row r="78" spans="3:26" s="1" customFormat="1" ht="23.25" customHeight="1">
      <c r="C78" s="6"/>
      <c r="D78" s="6"/>
      <c r="E78" s="6"/>
      <c r="F78" s="6"/>
      <c r="G78" s="6"/>
      <c r="H78" s="6"/>
      <c r="I78" s="6"/>
      <c r="J78" s="6"/>
      <c r="K78" s="6"/>
      <c r="L78" s="6"/>
      <c r="M78" s="6"/>
      <c r="N78" s="6"/>
      <c r="O78" s="6"/>
      <c r="P78" s="6"/>
      <c r="Q78" s="6"/>
      <c r="R78" s="6"/>
      <c r="S78" s="6"/>
      <c r="T78" s="6"/>
      <c r="U78" s="6"/>
      <c r="V78" s="6"/>
      <c r="W78" s="6"/>
      <c r="X78" s="6"/>
      <c r="Y78" s="6"/>
      <c r="Z78" s="28"/>
    </row>
    <row r="79" spans="3:26" s="1" customFormat="1" ht="23.25" customHeight="1">
      <c r="C79" s="6"/>
      <c r="D79" s="6"/>
      <c r="E79" s="6"/>
      <c r="F79" s="6"/>
      <c r="G79" s="6"/>
      <c r="H79" s="6"/>
      <c r="I79" s="6"/>
      <c r="J79" s="6"/>
      <c r="K79" s="6"/>
      <c r="L79" s="6"/>
      <c r="M79" s="6"/>
      <c r="N79" s="6"/>
      <c r="O79" s="6"/>
      <c r="P79" s="6"/>
      <c r="Q79" s="6"/>
      <c r="R79" s="6"/>
      <c r="S79" s="6"/>
      <c r="T79" s="6"/>
      <c r="U79" s="6"/>
      <c r="V79" s="6"/>
      <c r="W79" s="6"/>
      <c r="X79" s="6"/>
      <c r="Y79" s="6"/>
      <c r="Z79" s="28"/>
    </row>
    <row r="80" spans="3:26" s="1" customFormat="1" ht="23.25" customHeight="1">
      <c r="C80" s="6"/>
      <c r="D80" s="6"/>
      <c r="E80" s="6"/>
      <c r="F80" s="6"/>
      <c r="G80" s="6"/>
      <c r="H80" s="6"/>
      <c r="I80" s="6"/>
      <c r="J80" s="6"/>
      <c r="K80" s="6"/>
      <c r="L80" s="6"/>
      <c r="M80" s="6"/>
      <c r="N80" s="6"/>
      <c r="O80" s="6"/>
      <c r="P80" s="6"/>
      <c r="Q80" s="6"/>
      <c r="R80" s="6"/>
      <c r="S80" s="6"/>
      <c r="T80" s="6"/>
      <c r="U80" s="6"/>
      <c r="V80" s="6"/>
      <c r="W80" s="6"/>
      <c r="X80" s="6"/>
      <c r="Y80" s="6"/>
      <c r="Z80" s="28"/>
    </row>
    <row r="81" spans="3:26" s="1" customFormat="1" ht="23.25" customHeight="1">
      <c r="C81" s="6"/>
      <c r="D81" s="6"/>
      <c r="E81" s="6"/>
      <c r="F81" s="6"/>
      <c r="G81" s="6"/>
      <c r="H81" s="6"/>
      <c r="I81" s="6"/>
      <c r="J81" s="6"/>
      <c r="K81" s="6"/>
      <c r="L81" s="6"/>
      <c r="M81" s="6"/>
      <c r="N81" s="6"/>
      <c r="O81" s="6"/>
      <c r="P81" s="6"/>
      <c r="Q81" s="6"/>
      <c r="R81" s="6"/>
      <c r="S81" s="6"/>
      <c r="T81" s="6"/>
      <c r="U81" s="6"/>
      <c r="V81" s="6"/>
      <c r="W81" s="6"/>
      <c r="X81" s="6"/>
      <c r="Y81" s="6"/>
      <c r="Z81" s="28"/>
    </row>
    <row r="82" spans="3:26" s="1" customFormat="1" ht="23.25" customHeight="1">
      <c r="C82" s="6"/>
      <c r="D82" s="6"/>
      <c r="E82" s="6"/>
      <c r="F82" s="6"/>
      <c r="G82" s="6"/>
      <c r="H82" s="6"/>
      <c r="I82" s="6"/>
      <c r="J82" s="6"/>
      <c r="K82" s="6"/>
      <c r="L82" s="6"/>
      <c r="M82" s="6"/>
      <c r="N82" s="6"/>
      <c r="O82" s="6"/>
      <c r="P82" s="6"/>
      <c r="Q82" s="6"/>
      <c r="R82" s="6"/>
      <c r="S82" s="6"/>
      <c r="T82" s="6"/>
      <c r="U82" s="6"/>
      <c r="V82" s="6"/>
      <c r="W82" s="6"/>
      <c r="X82" s="6"/>
      <c r="Y82" s="6"/>
      <c r="Z82" s="28"/>
    </row>
    <row r="83" spans="3:26" s="1" customFormat="1" ht="23.25" customHeight="1">
      <c r="C83" s="6"/>
      <c r="D83" s="6"/>
      <c r="E83" s="6"/>
      <c r="F83" s="6"/>
      <c r="G83" s="6"/>
      <c r="H83" s="6"/>
      <c r="I83" s="6"/>
      <c r="J83" s="6"/>
      <c r="K83" s="6"/>
      <c r="L83" s="6"/>
      <c r="M83" s="6"/>
      <c r="N83" s="6"/>
      <c r="O83" s="6"/>
      <c r="P83" s="6"/>
      <c r="Q83" s="6"/>
      <c r="R83" s="6"/>
      <c r="S83" s="6"/>
      <c r="T83" s="6"/>
      <c r="U83" s="6"/>
      <c r="V83" s="6"/>
      <c r="W83" s="6"/>
      <c r="X83" s="6"/>
      <c r="Y83" s="6"/>
      <c r="Z83" s="28"/>
    </row>
    <row r="84" spans="3:26" s="1" customFormat="1" ht="23.25" customHeight="1">
      <c r="C84" s="6"/>
      <c r="D84" s="6"/>
      <c r="E84" s="6"/>
      <c r="F84" s="6"/>
      <c r="G84" s="6"/>
      <c r="H84" s="6"/>
      <c r="I84" s="6"/>
      <c r="J84" s="6"/>
      <c r="K84" s="6"/>
      <c r="L84" s="6"/>
      <c r="M84" s="6"/>
      <c r="N84" s="6"/>
      <c r="O84" s="6"/>
      <c r="P84" s="6"/>
      <c r="Q84" s="6"/>
      <c r="R84" s="6"/>
      <c r="S84" s="6"/>
      <c r="T84" s="6"/>
      <c r="U84" s="6"/>
      <c r="V84" s="6"/>
      <c r="W84" s="6"/>
      <c r="X84" s="6"/>
      <c r="Y84" s="6"/>
      <c r="Z84" s="28"/>
    </row>
    <row r="85" spans="3:26" s="1" customFormat="1" ht="23.25" customHeight="1">
      <c r="C85" s="6"/>
      <c r="D85" s="6"/>
      <c r="E85" s="6"/>
      <c r="F85" s="6"/>
      <c r="G85" s="6"/>
      <c r="H85" s="6"/>
      <c r="I85" s="6"/>
      <c r="J85" s="6"/>
      <c r="K85" s="6"/>
      <c r="L85" s="6"/>
      <c r="M85" s="6"/>
      <c r="N85" s="6"/>
      <c r="O85" s="6"/>
      <c r="P85" s="6"/>
      <c r="Q85" s="6"/>
      <c r="R85" s="6"/>
      <c r="S85" s="6"/>
      <c r="T85" s="6"/>
      <c r="U85" s="6"/>
      <c r="V85" s="6"/>
      <c r="W85" s="6"/>
      <c r="X85" s="6"/>
      <c r="Y85" s="6"/>
      <c r="Z85" s="28"/>
    </row>
    <row r="86" spans="3:26" s="1" customFormat="1" ht="23.25" customHeight="1">
      <c r="C86" s="6"/>
      <c r="D86" s="6"/>
      <c r="E86" s="6"/>
      <c r="F86" s="6"/>
      <c r="G86" s="6"/>
      <c r="H86" s="6"/>
      <c r="I86" s="6"/>
      <c r="J86" s="6"/>
      <c r="K86" s="6"/>
      <c r="L86" s="6"/>
      <c r="M86" s="6"/>
      <c r="N86" s="6"/>
      <c r="O86" s="6"/>
      <c r="P86" s="6"/>
      <c r="Q86" s="6"/>
      <c r="R86" s="6"/>
      <c r="S86" s="6"/>
      <c r="T86" s="6"/>
      <c r="U86" s="6"/>
      <c r="V86" s="6"/>
      <c r="W86" s="6"/>
      <c r="X86" s="6"/>
      <c r="Y86" s="6"/>
      <c r="Z86" s="28"/>
    </row>
    <row r="87" spans="3:26" s="1" customFormat="1" ht="23.25" customHeight="1">
      <c r="C87" s="6"/>
      <c r="D87" s="6"/>
      <c r="E87" s="6"/>
      <c r="F87" s="6"/>
      <c r="G87" s="6"/>
      <c r="H87" s="6"/>
      <c r="I87" s="6"/>
      <c r="J87" s="6"/>
      <c r="K87" s="6"/>
      <c r="L87" s="6"/>
      <c r="M87" s="6"/>
      <c r="N87" s="6"/>
      <c r="O87" s="6"/>
      <c r="P87" s="6"/>
      <c r="Q87" s="6"/>
      <c r="R87" s="6"/>
      <c r="S87" s="6"/>
      <c r="T87" s="6"/>
      <c r="U87" s="6"/>
      <c r="V87" s="6"/>
      <c r="W87" s="6"/>
      <c r="X87" s="6"/>
      <c r="Y87" s="6"/>
      <c r="Z87" s="28"/>
    </row>
    <row r="88" spans="3:26" s="1" customFormat="1" ht="23.25" customHeight="1">
      <c r="C88" s="6"/>
      <c r="D88" s="6"/>
      <c r="E88" s="6"/>
      <c r="F88" s="6"/>
      <c r="G88" s="6"/>
      <c r="H88" s="6"/>
      <c r="I88" s="6"/>
      <c r="J88" s="6"/>
      <c r="K88" s="6"/>
      <c r="L88" s="6"/>
      <c r="M88" s="6"/>
      <c r="N88" s="6"/>
      <c r="O88" s="6"/>
      <c r="P88" s="6"/>
      <c r="Q88" s="6"/>
      <c r="R88" s="6"/>
      <c r="S88" s="6"/>
      <c r="T88" s="6"/>
      <c r="U88" s="6"/>
      <c r="V88" s="6"/>
      <c r="W88" s="6"/>
      <c r="X88" s="6"/>
      <c r="Y88" s="6"/>
      <c r="Z88" s="28"/>
    </row>
    <row r="89" spans="3:26" s="1" customFormat="1" ht="23.25" customHeight="1">
      <c r="C89" s="6"/>
      <c r="D89" s="6"/>
      <c r="E89" s="6"/>
      <c r="F89" s="6"/>
      <c r="G89" s="6"/>
      <c r="H89" s="6"/>
      <c r="I89" s="6"/>
      <c r="J89" s="6"/>
      <c r="K89" s="6"/>
      <c r="L89" s="6"/>
      <c r="M89" s="6"/>
      <c r="N89" s="6"/>
      <c r="O89" s="6"/>
      <c r="P89" s="6"/>
      <c r="Q89" s="6"/>
      <c r="R89" s="6"/>
      <c r="S89" s="6"/>
      <c r="T89" s="6"/>
      <c r="U89" s="6"/>
      <c r="V89" s="6"/>
      <c r="W89" s="6"/>
      <c r="X89" s="6"/>
      <c r="Y89" s="6"/>
      <c r="Z89" s="28"/>
    </row>
    <row r="90" spans="3:26" s="1" customFormat="1" ht="23.25" customHeight="1">
      <c r="C90" s="6"/>
      <c r="D90" s="6"/>
      <c r="E90" s="6"/>
      <c r="F90" s="6"/>
      <c r="G90" s="6"/>
      <c r="H90" s="6"/>
      <c r="I90" s="6"/>
      <c r="J90" s="6"/>
      <c r="K90" s="6"/>
      <c r="L90" s="6"/>
      <c r="M90" s="6"/>
      <c r="N90" s="6"/>
      <c r="O90" s="6"/>
      <c r="P90" s="6"/>
      <c r="Q90" s="6"/>
      <c r="R90" s="6"/>
      <c r="S90" s="6"/>
      <c r="T90" s="6"/>
      <c r="U90" s="6"/>
      <c r="V90" s="6"/>
      <c r="W90" s="6"/>
      <c r="X90" s="6"/>
      <c r="Y90" s="6"/>
      <c r="Z90" s="28"/>
    </row>
    <row r="91" spans="3:26" s="1" customFormat="1" ht="23.25" customHeight="1">
      <c r="C91" s="6"/>
      <c r="D91" s="6"/>
      <c r="E91" s="6"/>
      <c r="F91" s="6"/>
      <c r="G91" s="6"/>
      <c r="H91" s="6"/>
      <c r="I91" s="6"/>
      <c r="J91" s="6"/>
      <c r="K91" s="6"/>
      <c r="L91" s="6"/>
      <c r="M91" s="6"/>
      <c r="N91" s="6"/>
      <c r="O91" s="6"/>
      <c r="P91" s="6"/>
      <c r="Q91" s="6"/>
      <c r="R91" s="6"/>
      <c r="S91" s="6"/>
      <c r="T91" s="6"/>
      <c r="U91" s="6"/>
      <c r="V91" s="6"/>
      <c r="W91" s="6"/>
      <c r="X91" s="6"/>
      <c r="Y91" s="6"/>
      <c r="Z91" s="28"/>
    </row>
    <row r="92" spans="3:26" s="1" customFormat="1" ht="23.25" customHeight="1">
      <c r="C92" s="6"/>
      <c r="D92" s="6"/>
      <c r="E92" s="6"/>
      <c r="F92" s="6"/>
      <c r="G92" s="6"/>
      <c r="H92" s="6"/>
      <c r="I92" s="6"/>
      <c r="J92" s="6"/>
      <c r="K92" s="6"/>
      <c r="L92" s="6"/>
      <c r="M92" s="6"/>
      <c r="N92" s="6"/>
      <c r="O92" s="6"/>
      <c r="P92" s="6"/>
      <c r="Q92" s="6"/>
      <c r="R92" s="6"/>
      <c r="S92" s="6"/>
      <c r="T92" s="6"/>
      <c r="U92" s="6"/>
      <c r="V92" s="6"/>
      <c r="W92" s="6"/>
      <c r="X92" s="6"/>
      <c r="Y92" s="6"/>
      <c r="Z92" s="28"/>
    </row>
    <row r="93" spans="3:26" s="1" customFormat="1" ht="23.25" customHeight="1">
      <c r="C93" s="6"/>
      <c r="D93" s="6"/>
      <c r="E93" s="6"/>
      <c r="F93" s="6"/>
      <c r="G93" s="6"/>
      <c r="H93" s="6"/>
      <c r="I93" s="6"/>
      <c r="J93" s="6"/>
      <c r="K93" s="6"/>
      <c r="L93" s="6"/>
      <c r="M93" s="6"/>
      <c r="N93" s="6"/>
      <c r="O93" s="6"/>
      <c r="P93" s="6"/>
      <c r="Q93" s="6"/>
      <c r="R93" s="6"/>
      <c r="S93" s="6"/>
      <c r="T93" s="6"/>
      <c r="U93" s="6"/>
      <c r="V93" s="6"/>
      <c r="W93" s="6"/>
      <c r="X93" s="6"/>
      <c r="Y93" s="6"/>
      <c r="Z93" s="28"/>
    </row>
    <row r="94" spans="3:26" s="1" customFormat="1" ht="23.25" customHeight="1">
      <c r="C94" s="6"/>
      <c r="D94" s="6"/>
      <c r="E94" s="6"/>
      <c r="F94" s="6"/>
      <c r="G94" s="6"/>
      <c r="H94" s="6"/>
      <c r="I94" s="6"/>
      <c r="J94" s="6"/>
      <c r="K94" s="6"/>
      <c r="L94" s="6"/>
      <c r="M94" s="6"/>
      <c r="N94" s="6"/>
      <c r="O94" s="6"/>
      <c r="P94" s="6"/>
      <c r="Q94" s="6"/>
      <c r="R94" s="6"/>
      <c r="S94" s="6"/>
      <c r="T94" s="6"/>
      <c r="U94" s="6"/>
      <c r="V94" s="6"/>
      <c r="W94" s="6"/>
      <c r="X94" s="6"/>
      <c r="Y94" s="6"/>
      <c r="Z94" s="28"/>
    </row>
    <row r="95" spans="3:26" s="1" customFormat="1" ht="23.25" customHeight="1">
      <c r="C95" s="6"/>
      <c r="D95" s="6"/>
      <c r="E95" s="6"/>
      <c r="F95" s="6"/>
      <c r="G95" s="6"/>
      <c r="H95" s="6"/>
      <c r="I95" s="6"/>
      <c r="J95" s="6"/>
      <c r="K95" s="6"/>
      <c r="L95" s="6"/>
      <c r="M95" s="6"/>
      <c r="N95" s="6"/>
      <c r="O95" s="6"/>
      <c r="P95" s="6"/>
      <c r="Q95" s="6"/>
      <c r="R95" s="6"/>
      <c r="S95" s="6"/>
      <c r="T95" s="6"/>
      <c r="U95" s="6"/>
      <c r="V95" s="6"/>
      <c r="W95" s="6"/>
      <c r="X95" s="6"/>
      <c r="Y95" s="6"/>
      <c r="Z95" s="28"/>
    </row>
    <row r="96" spans="3:26" s="1" customFormat="1" ht="23.25" customHeight="1">
      <c r="C96" s="6"/>
      <c r="D96" s="6"/>
      <c r="E96" s="6"/>
      <c r="F96" s="6"/>
      <c r="G96" s="6"/>
      <c r="H96" s="6"/>
      <c r="I96" s="6"/>
      <c r="J96" s="6"/>
      <c r="K96" s="6"/>
      <c r="L96" s="6"/>
      <c r="M96" s="6"/>
      <c r="N96" s="6"/>
      <c r="O96" s="6"/>
      <c r="P96" s="6"/>
      <c r="Q96" s="6"/>
      <c r="R96" s="6"/>
      <c r="S96" s="6"/>
      <c r="T96" s="6"/>
      <c r="U96" s="6"/>
      <c r="V96" s="6"/>
      <c r="W96" s="6"/>
      <c r="X96" s="6"/>
      <c r="Y96" s="6"/>
      <c r="Z96" s="28"/>
    </row>
    <row r="97" spans="3:26" s="1" customFormat="1" ht="23.25" customHeight="1">
      <c r="C97" s="6"/>
      <c r="D97" s="6"/>
      <c r="E97" s="6"/>
      <c r="F97" s="6"/>
      <c r="G97" s="6"/>
      <c r="H97" s="6"/>
      <c r="I97" s="6"/>
      <c r="J97" s="6"/>
      <c r="K97" s="6"/>
      <c r="L97" s="6"/>
      <c r="M97" s="6"/>
      <c r="N97" s="6"/>
      <c r="O97" s="6"/>
      <c r="P97" s="6"/>
      <c r="Q97" s="6"/>
      <c r="R97" s="6"/>
      <c r="S97" s="6"/>
      <c r="T97" s="6"/>
      <c r="U97" s="6"/>
      <c r="V97" s="6"/>
      <c r="W97" s="6"/>
      <c r="X97" s="6"/>
      <c r="Y97" s="6"/>
      <c r="Z97" s="28"/>
    </row>
    <row r="98" spans="3:26" s="1" customFormat="1" ht="23.25" customHeight="1">
      <c r="C98" s="6"/>
      <c r="D98" s="6"/>
      <c r="E98" s="6"/>
      <c r="F98" s="6"/>
      <c r="G98" s="6"/>
      <c r="H98" s="6"/>
      <c r="I98" s="6"/>
      <c r="J98" s="6"/>
      <c r="K98" s="6"/>
      <c r="L98" s="6"/>
      <c r="M98" s="6"/>
      <c r="N98" s="6"/>
      <c r="O98" s="6"/>
      <c r="P98" s="6"/>
      <c r="Q98" s="6"/>
      <c r="R98" s="6"/>
      <c r="S98" s="6"/>
      <c r="T98" s="6"/>
      <c r="U98" s="6"/>
      <c r="V98" s="6"/>
      <c r="W98" s="6"/>
      <c r="X98" s="6"/>
      <c r="Y98" s="6"/>
      <c r="Z98" s="28"/>
    </row>
    <row r="99" spans="3:26" s="1" customFormat="1" ht="23.25" customHeight="1">
      <c r="C99" s="6"/>
      <c r="D99" s="6"/>
      <c r="E99" s="6"/>
      <c r="F99" s="6"/>
      <c r="G99" s="6"/>
      <c r="H99" s="6"/>
      <c r="I99" s="6"/>
      <c r="J99" s="6"/>
      <c r="K99" s="6"/>
      <c r="L99" s="6"/>
      <c r="M99" s="6"/>
      <c r="N99" s="6"/>
      <c r="O99" s="6"/>
      <c r="P99" s="6"/>
      <c r="Q99" s="6"/>
      <c r="R99" s="6"/>
      <c r="S99" s="6"/>
      <c r="T99" s="6"/>
      <c r="U99" s="6"/>
      <c r="V99" s="6"/>
      <c r="W99" s="6"/>
      <c r="X99" s="6"/>
      <c r="Y99" s="6"/>
      <c r="Z99" s="28"/>
    </row>
    <row r="100" spans="3:26" s="1" customFormat="1" ht="23.25" customHeight="1">
      <c r="C100" s="6"/>
      <c r="D100" s="6"/>
      <c r="E100" s="6"/>
      <c r="F100" s="6"/>
      <c r="G100" s="6"/>
      <c r="H100" s="6"/>
      <c r="I100" s="6"/>
      <c r="J100" s="6"/>
      <c r="K100" s="6"/>
      <c r="L100" s="6"/>
      <c r="M100" s="6"/>
      <c r="N100" s="6"/>
      <c r="O100" s="6"/>
      <c r="P100" s="6"/>
      <c r="Q100" s="6"/>
      <c r="R100" s="6"/>
      <c r="S100" s="6"/>
      <c r="T100" s="6"/>
      <c r="U100" s="6"/>
      <c r="V100" s="6"/>
      <c r="W100" s="6"/>
      <c r="X100" s="6"/>
      <c r="Y100" s="6"/>
      <c r="Z100" s="28"/>
    </row>
    <row r="101" spans="3:26" s="1" customFormat="1" ht="23.25" customHeight="1">
      <c r="C101" s="6"/>
      <c r="D101" s="6"/>
      <c r="E101" s="6"/>
      <c r="F101" s="6"/>
      <c r="G101" s="6"/>
      <c r="H101" s="6"/>
      <c r="I101" s="6"/>
      <c r="J101" s="6"/>
      <c r="K101" s="6"/>
      <c r="L101" s="6"/>
      <c r="M101" s="6"/>
      <c r="N101" s="6"/>
      <c r="O101" s="6"/>
      <c r="P101" s="6"/>
      <c r="Q101" s="6"/>
      <c r="R101" s="6"/>
      <c r="S101" s="6"/>
      <c r="T101" s="6"/>
      <c r="U101" s="6"/>
      <c r="V101" s="6"/>
      <c r="W101" s="6"/>
      <c r="X101" s="6"/>
      <c r="Y101" s="6"/>
      <c r="Z101" s="28"/>
    </row>
    <row r="102" spans="3:26" s="1" customFormat="1" ht="23.25" customHeight="1">
      <c r="C102" s="6"/>
      <c r="D102" s="6"/>
      <c r="E102" s="6"/>
      <c r="F102" s="6"/>
      <c r="G102" s="6"/>
      <c r="H102" s="6"/>
      <c r="I102" s="6"/>
      <c r="J102" s="6"/>
      <c r="K102" s="6"/>
      <c r="L102" s="6"/>
      <c r="M102" s="6"/>
      <c r="N102" s="6"/>
      <c r="O102" s="6"/>
      <c r="P102" s="6"/>
      <c r="Q102" s="6"/>
      <c r="R102" s="6"/>
      <c r="S102" s="6"/>
      <c r="T102" s="6"/>
      <c r="U102" s="6"/>
      <c r="V102" s="6"/>
      <c r="W102" s="6"/>
      <c r="X102" s="6"/>
      <c r="Y102" s="6"/>
      <c r="Z102" s="28"/>
    </row>
    <row r="103" spans="3:26" s="1" customFormat="1" ht="23.25" customHeight="1">
      <c r="C103" s="6"/>
      <c r="D103" s="6"/>
      <c r="E103" s="6"/>
      <c r="F103" s="6"/>
      <c r="G103" s="6"/>
      <c r="H103" s="6"/>
      <c r="I103" s="6"/>
      <c r="J103" s="6"/>
      <c r="K103" s="6"/>
      <c r="L103" s="6"/>
      <c r="M103" s="6"/>
      <c r="N103" s="6"/>
      <c r="O103" s="6"/>
      <c r="P103" s="6"/>
      <c r="Q103" s="6"/>
      <c r="R103" s="6"/>
      <c r="S103" s="6"/>
      <c r="T103" s="6"/>
      <c r="U103" s="6"/>
      <c r="V103" s="6"/>
      <c r="W103" s="6"/>
      <c r="X103" s="6"/>
      <c r="Y103" s="6"/>
      <c r="Z103" s="28"/>
    </row>
    <row r="104" spans="3:26" s="1" customFormat="1" ht="23.25" customHeight="1">
      <c r="C104" s="6"/>
      <c r="D104" s="6"/>
      <c r="E104" s="6"/>
      <c r="F104" s="6"/>
      <c r="G104" s="6"/>
      <c r="H104" s="6"/>
      <c r="I104" s="6"/>
      <c r="J104" s="6"/>
      <c r="K104" s="6"/>
      <c r="L104" s="6"/>
      <c r="M104" s="6"/>
      <c r="N104" s="6"/>
      <c r="O104" s="6"/>
      <c r="P104" s="6"/>
      <c r="Q104" s="6"/>
      <c r="R104" s="6"/>
      <c r="S104" s="6"/>
      <c r="T104" s="6"/>
      <c r="U104" s="6"/>
      <c r="V104" s="6"/>
      <c r="W104" s="6"/>
      <c r="X104" s="6"/>
      <c r="Y104" s="6"/>
      <c r="Z104" s="28"/>
    </row>
    <row r="105" spans="3:26" s="1" customFormat="1" ht="23.25" customHeight="1">
      <c r="C105" s="6"/>
      <c r="D105" s="6"/>
      <c r="E105" s="6"/>
      <c r="F105" s="6"/>
      <c r="G105" s="6"/>
      <c r="H105" s="6"/>
      <c r="I105" s="6"/>
      <c r="J105" s="6"/>
      <c r="K105" s="6"/>
      <c r="L105" s="6"/>
      <c r="M105" s="6"/>
      <c r="N105" s="6"/>
      <c r="O105" s="6"/>
      <c r="P105" s="6"/>
      <c r="Q105" s="6"/>
      <c r="R105" s="6"/>
      <c r="S105" s="6"/>
      <c r="T105" s="6"/>
      <c r="U105" s="6"/>
      <c r="V105" s="6"/>
      <c r="W105" s="6"/>
      <c r="X105" s="6"/>
      <c r="Y105" s="6"/>
      <c r="Z105" s="28"/>
    </row>
    <row r="106" spans="3:26" s="1" customFormat="1" ht="23.25" customHeight="1">
      <c r="C106" s="6"/>
      <c r="D106" s="6"/>
      <c r="E106" s="6"/>
      <c r="F106" s="6"/>
      <c r="G106" s="6"/>
      <c r="H106" s="6"/>
      <c r="I106" s="6"/>
      <c r="J106" s="6"/>
      <c r="K106" s="6"/>
      <c r="L106" s="6"/>
      <c r="M106" s="6"/>
      <c r="N106" s="6"/>
      <c r="O106" s="6"/>
      <c r="P106" s="6"/>
      <c r="Q106" s="6"/>
      <c r="R106" s="6"/>
      <c r="S106" s="6"/>
      <c r="T106" s="6"/>
      <c r="U106" s="6"/>
      <c r="V106" s="6"/>
      <c r="W106" s="6"/>
      <c r="X106" s="6"/>
      <c r="Y106" s="6"/>
      <c r="Z106" s="28"/>
    </row>
    <row r="107" spans="3:26" s="1" customFormat="1" ht="23.25" customHeight="1">
      <c r="C107" s="6"/>
      <c r="D107" s="6"/>
      <c r="E107" s="6"/>
      <c r="F107" s="6"/>
      <c r="G107" s="6"/>
      <c r="H107" s="6"/>
      <c r="I107" s="6"/>
      <c r="J107" s="6"/>
      <c r="K107" s="6"/>
      <c r="L107" s="6"/>
      <c r="M107" s="6"/>
      <c r="N107" s="6"/>
      <c r="O107" s="6"/>
      <c r="P107" s="6"/>
      <c r="Q107" s="6"/>
      <c r="R107" s="6"/>
      <c r="S107" s="6"/>
      <c r="T107" s="6"/>
      <c r="U107" s="6"/>
      <c r="V107" s="6"/>
      <c r="W107" s="6"/>
      <c r="X107" s="6"/>
      <c r="Y107" s="6"/>
      <c r="Z107" s="28"/>
    </row>
    <row r="108" spans="3:26" s="1" customFormat="1" ht="23.25" customHeight="1">
      <c r="C108" s="6"/>
      <c r="D108" s="6"/>
      <c r="E108" s="6"/>
      <c r="F108" s="6"/>
      <c r="G108" s="6"/>
      <c r="H108" s="6"/>
      <c r="I108" s="6"/>
      <c r="J108" s="6"/>
      <c r="K108" s="6"/>
      <c r="L108" s="6"/>
      <c r="M108" s="6"/>
      <c r="N108" s="6"/>
      <c r="O108" s="6"/>
      <c r="P108" s="6"/>
      <c r="Q108" s="6"/>
      <c r="R108" s="6"/>
      <c r="S108" s="6"/>
      <c r="T108" s="6"/>
      <c r="U108" s="6"/>
      <c r="V108" s="6"/>
      <c r="W108" s="6"/>
      <c r="X108" s="6"/>
      <c r="Y108" s="6"/>
      <c r="Z108" s="28"/>
    </row>
    <row r="109" spans="3:26" s="1" customFormat="1" ht="23.25" customHeight="1">
      <c r="C109" s="6"/>
      <c r="D109" s="6"/>
      <c r="E109" s="6"/>
      <c r="F109" s="6"/>
      <c r="G109" s="6"/>
      <c r="H109" s="6"/>
      <c r="I109" s="6"/>
      <c r="J109" s="6"/>
      <c r="K109" s="6"/>
      <c r="L109" s="6"/>
      <c r="M109" s="6"/>
      <c r="N109" s="6"/>
      <c r="O109" s="6"/>
      <c r="P109" s="6"/>
      <c r="Q109" s="6"/>
      <c r="R109" s="6"/>
      <c r="S109" s="6"/>
      <c r="T109" s="6"/>
      <c r="U109" s="6"/>
      <c r="V109" s="6"/>
      <c r="W109" s="6"/>
      <c r="X109" s="6"/>
      <c r="Y109" s="6"/>
      <c r="Z109" s="28"/>
    </row>
    <row r="110" spans="3:26" s="1" customFormat="1" ht="23.25" customHeight="1">
      <c r="C110" s="6"/>
      <c r="D110" s="6"/>
      <c r="E110" s="6"/>
      <c r="F110" s="6"/>
      <c r="G110" s="6"/>
      <c r="H110" s="6"/>
      <c r="I110" s="6"/>
      <c r="J110" s="6"/>
      <c r="K110" s="6"/>
      <c r="L110" s="6"/>
      <c r="M110" s="6"/>
      <c r="N110" s="6"/>
      <c r="O110" s="6"/>
      <c r="P110" s="6"/>
      <c r="Q110" s="6"/>
      <c r="R110" s="6"/>
      <c r="S110" s="6"/>
      <c r="T110" s="6"/>
      <c r="U110" s="6"/>
      <c r="V110" s="6"/>
      <c r="W110" s="6"/>
      <c r="X110" s="6"/>
      <c r="Y110" s="6"/>
      <c r="Z110" s="28"/>
    </row>
    <row r="111" spans="3:26" s="1" customFormat="1" ht="23.25" customHeight="1">
      <c r="C111" s="6"/>
      <c r="D111" s="6"/>
      <c r="E111" s="6"/>
      <c r="F111" s="6"/>
      <c r="G111" s="6"/>
      <c r="H111" s="6"/>
      <c r="I111" s="6"/>
      <c r="J111" s="6"/>
      <c r="K111" s="6"/>
      <c r="L111" s="6"/>
      <c r="M111" s="6"/>
      <c r="N111" s="6"/>
      <c r="O111" s="6"/>
      <c r="P111" s="6"/>
      <c r="Q111" s="6"/>
      <c r="R111" s="6"/>
      <c r="S111" s="6"/>
      <c r="T111" s="6"/>
      <c r="U111" s="6"/>
      <c r="V111" s="6"/>
      <c r="W111" s="6"/>
      <c r="X111" s="6"/>
      <c r="Y111" s="6"/>
      <c r="Z111" s="28"/>
    </row>
    <row r="112" spans="3:26" s="1" customFormat="1" ht="23.25" customHeight="1">
      <c r="C112" s="6"/>
      <c r="D112" s="6"/>
      <c r="E112" s="6"/>
      <c r="F112" s="6"/>
      <c r="G112" s="6"/>
      <c r="H112" s="6"/>
      <c r="I112" s="6"/>
      <c r="J112" s="6"/>
      <c r="K112" s="6"/>
      <c r="L112" s="6"/>
      <c r="M112" s="6"/>
      <c r="N112" s="6"/>
      <c r="O112" s="6"/>
      <c r="P112" s="6"/>
      <c r="Q112" s="6"/>
      <c r="R112" s="6"/>
      <c r="S112" s="6"/>
      <c r="T112" s="6"/>
      <c r="U112" s="6"/>
      <c r="V112" s="6"/>
      <c r="W112" s="6"/>
      <c r="X112" s="6"/>
      <c r="Y112" s="6"/>
      <c r="Z112" s="28"/>
    </row>
    <row r="113" spans="3:26" s="1" customFormat="1" ht="23.25" customHeight="1">
      <c r="C113" s="6"/>
      <c r="D113" s="6"/>
      <c r="E113" s="6"/>
      <c r="F113" s="6"/>
      <c r="G113" s="6"/>
      <c r="H113" s="6"/>
      <c r="I113" s="6"/>
      <c r="J113" s="6"/>
      <c r="K113" s="6"/>
      <c r="L113" s="6"/>
      <c r="M113" s="6"/>
      <c r="N113" s="6"/>
      <c r="O113" s="6"/>
      <c r="P113" s="6"/>
      <c r="Q113" s="6"/>
      <c r="R113" s="6"/>
      <c r="S113" s="6"/>
      <c r="T113" s="6"/>
      <c r="U113" s="6"/>
      <c r="V113" s="6"/>
      <c r="W113" s="6"/>
      <c r="X113" s="6"/>
      <c r="Y113" s="6"/>
      <c r="Z113" s="28"/>
    </row>
    <row r="114" spans="3:26" s="1" customFormat="1" ht="23.25" customHeight="1">
      <c r="C114" s="6"/>
      <c r="D114" s="6"/>
      <c r="E114" s="6"/>
      <c r="F114" s="6"/>
      <c r="G114" s="6"/>
      <c r="H114" s="6"/>
      <c r="I114" s="6"/>
      <c r="J114" s="6"/>
      <c r="K114" s="6"/>
      <c r="L114" s="6"/>
      <c r="M114" s="6"/>
      <c r="N114" s="6"/>
      <c r="O114" s="6"/>
      <c r="P114" s="6"/>
      <c r="Q114" s="6"/>
      <c r="R114" s="6"/>
      <c r="S114" s="6"/>
      <c r="T114" s="6"/>
      <c r="U114" s="6"/>
      <c r="V114" s="6"/>
      <c r="W114" s="6"/>
      <c r="X114" s="6"/>
      <c r="Y114" s="6"/>
      <c r="Z114" s="28"/>
    </row>
    <row r="115" spans="3:26" s="1" customFormat="1" ht="23.25" customHeight="1">
      <c r="C115" s="6"/>
      <c r="D115" s="6"/>
      <c r="E115" s="6"/>
      <c r="F115" s="6"/>
      <c r="G115" s="6"/>
      <c r="H115" s="6"/>
      <c r="I115" s="6"/>
      <c r="J115" s="6"/>
      <c r="K115" s="6"/>
      <c r="L115" s="6"/>
      <c r="M115" s="6"/>
      <c r="N115" s="6"/>
      <c r="O115" s="6"/>
      <c r="P115" s="6"/>
      <c r="Q115" s="6"/>
      <c r="R115" s="6"/>
      <c r="S115" s="6"/>
      <c r="T115" s="6"/>
      <c r="U115" s="6"/>
      <c r="V115" s="6"/>
      <c r="W115" s="6"/>
      <c r="X115" s="6"/>
      <c r="Y115" s="6"/>
      <c r="Z115" s="28"/>
    </row>
    <row r="116" spans="3:26" s="1" customFormat="1" ht="23.25" customHeight="1">
      <c r="C116" s="6"/>
      <c r="D116" s="6"/>
      <c r="E116" s="6"/>
      <c r="F116" s="6"/>
      <c r="G116" s="6"/>
      <c r="H116" s="6"/>
      <c r="I116" s="6"/>
      <c r="J116" s="6"/>
      <c r="K116" s="6"/>
      <c r="L116" s="6"/>
      <c r="M116" s="6"/>
      <c r="N116" s="6"/>
      <c r="O116" s="6"/>
      <c r="P116" s="6"/>
      <c r="Q116" s="6"/>
      <c r="R116" s="6"/>
      <c r="S116" s="6"/>
      <c r="T116" s="6"/>
      <c r="U116" s="6"/>
      <c r="V116" s="6"/>
      <c r="W116" s="6"/>
      <c r="X116" s="6"/>
      <c r="Y116" s="6"/>
      <c r="Z116" s="28"/>
    </row>
    <row r="117" spans="3:26" s="1" customFormat="1" ht="23.25" customHeight="1">
      <c r="C117" s="6"/>
      <c r="D117" s="6"/>
      <c r="E117" s="6"/>
      <c r="F117" s="6"/>
      <c r="G117" s="6"/>
      <c r="H117" s="6"/>
      <c r="I117" s="6"/>
      <c r="J117" s="6"/>
      <c r="K117" s="6"/>
      <c r="L117" s="6"/>
      <c r="M117" s="6"/>
      <c r="N117" s="6"/>
      <c r="O117" s="6"/>
      <c r="P117" s="6"/>
      <c r="Q117" s="6"/>
      <c r="R117" s="6"/>
      <c r="S117" s="6"/>
      <c r="T117" s="6"/>
      <c r="U117" s="6"/>
      <c r="V117" s="6"/>
      <c r="W117" s="6"/>
      <c r="X117" s="6"/>
      <c r="Y117" s="6"/>
      <c r="Z117" s="28"/>
    </row>
    <row r="118" spans="3:26" s="1" customFormat="1" ht="23.25" customHeight="1">
      <c r="C118" s="6"/>
      <c r="D118" s="6"/>
      <c r="E118" s="6"/>
      <c r="F118" s="6"/>
      <c r="G118" s="6"/>
      <c r="H118" s="6"/>
      <c r="I118" s="6"/>
      <c r="J118" s="6"/>
      <c r="K118" s="6"/>
      <c r="L118" s="6"/>
      <c r="M118" s="6"/>
      <c r="N118" s="6"/>
      <c r="O118" s="6"/>
      <c r="P118" s="6"/>
      <c r="Q118" s="6"/>
      <c r="R118" s="6"/>
      <c r="S118" s="6"/>
      <c r="T118" s="6"/>
      <c r="U118" s="6"/>
      <c r="V118" s="6"/>
      <c r="W118" s="6"/>
      <c r="X118" s="6"/>
      <c r="Y118" s="6"/>
      <c r="Z118" s="28"/>
    </row>
    <row r="119" spans="3:26" s="1" customFormat="1" ht="23.25" customHeight="1">
      <c r="C119" s="6"/>
      <c r="D119" s="6"/>
      <c r="E119" s="6"/>
      <c r="F119" s="6"/>
      <c r="G119" s="6"/>
      <c r="H119" s="6"/>
      <c r="I119" s="6"/>
      <c r="J119" s="6"/>
      <c r="K119" s="6"/>
      <c r="L119" s="6"/>
      <c r="M119" s="6"/>
      <c r="N119" s="6"/>
      <c r="O119" s="6"/>
      <c r="P119" s="6"/>
      <c r="Q119" s="6"/>
      <c r="R119" s="6"/>
      <c r="S119" s="6"/>
      <c r="T119" s="6"/>
      <c r="U119" s="6"/>
      <c r="V119" s="6"/>
      <c r="W119" s="6"/>
      <c r="X119" s="6"/>
      <c r="Y119" s="6"/>
      <c r="Z119" s="28"/>
    </row>
    <row r="120" spans="3:26" s="1" customFormat="1" ht="23.25" customHeight="1">
      <c r="C120" s="6"/>
      <c r="D120" s="6"/>
      <c r="E120" s="6"/>
      <c r="F120" s="6"/>
      <c r="G120" s="6"/>
      <c r="H120" s="6"/>
      <c r="I120" s="6"/>
      <c r="J120" s="6"/>
      <c r="K120" s="6"/>
      <c r="L120" s="6"/>
      <c r="M120" s="6"/>
      <c r="N120" s="6"/>
      <c r="O120" s="6"/>
      <c r="P120" s="6"/>
      <c r="Q120" s="6"/>
      <c r="R120" s="6"/>
      <c r="S120" s="6"/>
      <c r="T120" s="6"/>
      <c r="U120" s="6"/>
      <c r="V120" s="6"/>
      <c r="W120" s="6"/>
      <c r="X120" s="6"/>
      <c r="Y120" s="6"/>
      <c r="Z120" s="28"/>
    </row>
    <row r="121" spans="3:26" s="1" customFormat="1" ht="23.25" customHeight="1">
      <c r="C121" s="6"/>
      <c r="D121" s="6"/>
      <c r="E121" s="6"/>
      <c r="F121" s="6"/>
      <c r="G121" s="6"/>
      <c r="H121" s="6"/>
      <c r="I121" s="6"/>
      <c r="J121" s="6"/>
      <c r="K121" s="6"/>
      <c r="L121" s="6"/>
      <c r="M121" s="6"/>
      <c r="N121" s="6"/>
      <c r="O121" s="6"/>
      <c r="P121" s="6"/>
      <c r="Q121" s="6"/>
      <c r="R121" s="6"/>
      <c r="S121" s="6"/>
      <c r="T121" s="6"/>
      <c r="U121" s="6"/>
      <c r="V121" s="6"/>
      <c r="W121" s="6"/>
      <c r="X121" s="6"/>
      <c r="Y121" s="6"/>
      <c r="Z121" s="28"/>
    </row>
    <row r="122" spans="3:26" s="1" customFormat="1" ht="23.25" customHeight="1">
      <c r="C122" s="6"/>
      <c r="D122" s="6"/>
      <c r="E122" s="6"/>
      <c r="F122" s="6"/>
      <c r="G122" s="6"/>
      <c r="H122" s="6"/>
      <c r="I122" s="6"/>
      <c r="J122" s="6"/>
      <c r="K122" s="6"/>
      <c r="L122" s="6"/>
      <c r="M122" s="6"/>
      <c r="N122" s="6"/>
      <c r="O122" s="6"/>
      <c r="P122" s="6"/>
      <c r="Q122" s="6"/>
      <c r="R122" s="6"/>
      <c r="S122" s="6"/>
      <c r="T122" s="6"/>
      <c r="U122" s="6"/>
      <c r="V122" s="6"/>
      <c r="W122" s="6"/>
      <c r="X122" s="6"/>
      <c r="Y122" s="6"/>
      <c r="Z122" s="28"/>
    </row>
    <row r="123" spans="3:26" s="1" customFormat="1" ht="23.25" customHeight="1">
      <c r="C123" s="6"/>
      <c r="D123" s="6"/>
      <c r="E123" s="6"/>
      <c r="F123" s="6"/>
      <c r="G123" s="6"/>
      <c r="H123" s="6"/>
      <c r="I123" s="6"/>
      <c r="J123" s="6"/>
      <c r="K123" s="6"/>
      <c r="L123" s="6"/>
      <c r="M123" s="6"/>
      <c r="N123" s="6"/>
      <c r="O123" s="6"/>
      <c r="P123" s="6"/>
      <c r="Q123" s="6"/>
      <c r="R123" s="6"/>
      <c r="S123" s="6"/>
      <c r="T123" s="6"/>
      <c r="U123" s="6"/>
      <c r="V123" s="6"/>
      <c r="W123" s="6"/>
      <c r="X123" s="6"/>
      <c r="Y123" s="6"/>
      <c r="Z123" s="28"/>
    </row>
    <row r="124" spans="3:26" s="1" customFormat="1" ht="23.25" customHeight="1">
      <c r="C124" s="6"/>
      <c r="D124" s="6"/>
      <c r="E124" s="6"/>
      <c r="F124" s="6"/>
      <c r="G124" s="6"/>
      <c r="H124" s="6"/>
      <c r="I124" s="6"/>
      <c r="J124" s="6"/>
      <c r="K124" s="6"/>
      <c r="L124" s="6"/>
      <c r="M124" s="6"/>
      <c r="N124" s="6"/>
      <c r="O124" s="6"/>
      <c r="P124" s="6"/>
      <c r="Q124" s="6"/>
      <c r="R124" s="6"/>
      <c r="S124" s="6"/>
      <c r="T124" s="6"/>
      <c r="U124" s="6"/>
      <c r="V124" s="6"/>
      <c r="W124" s="6"/>
      <c r="X124" s="6"/>
      <c r="Y124" s="6"/>
      <c r="Z124" s="28"/>
    </row>
    <row r="125" spans="3:26" s="1" customFormat="1" ht="23.25" customHeight="1">
      <c r="C125" s="6"/>
      <c r="D125" s="6"/>
      <c r="E125" s="6"/>
      <c r="F125" s="6"/>
      <c r="G125" s="6"/>
      <c r="H125" s="6"/>
      <c r="I125" s="6"/>
      <c r="J125" s="6"/>
      <c r="K125" s="6"/>
      <c r="L125" s="6"/>
      <c r="M125" s="6"/>
      <c r="N125" s="6"/>
      <c r="O125" s="6"/>
      <c r="P125" s="6"/>
      <c r="Q125" s="6"/>
      <c r="R125" s="6"/>
      <c r="S125" s="6"/>
      <c r="T125" s="6"/>
      <c r="U125" s="6"/>
      <c r="V125" s="6"/>
      <c r="W125" s="6"/>
      <c r="X125" s="6"/>
      <c r="Y125" s="6"/>
      <c r="Z125" s="28"/>
    </row>
    <row r="126" spans="3:26" s="1" customFormat="1" ht="23.25" customHeight="1">
      <c r="C126" s="6"/>
      <c r="D126" s="6"/>
      <c r="E126" s="6"/>
      <c r="F126" s="6"/>
      <c r="G126" s="6"/>
      <c r="H126" s="6"/>
      <c r="I126" s="6"/>
      <c r="J126" s="6"/>
      <c r="K126" s="6"/>
      <c r="L126" s="6"/>
      <c r="M126" s="6"/>
      <c r="N126" s="6"/>
      <c r="O126" s="6"/>
      <c r="P126" s="6"/>
      <c r="Q126" s="6"/>
      <c r="R126" s="6"/>
      <c r="S126" s="6"/>
      <c r="T126" s="6"/>
      <c r="U126" s="6"/>
      <c r="V126" s="6"/>
      <c r="W126" s="6"/>
      <c r="X126" s="6"/>
      <c r="Y126" s="6"/>
      <c r="Z126" s="28"/>
    </row>
    <row r="127" spans="3:26" s="1" customFormat="1" ht="23.25" customHeight="1">
      <c r="C127" s="6"/>
      <c r="D127" s="6"/>
      <c r="E127" s="6"/>
      <c r="F127" s="6"/>
      <c r="G127" s="6"/>
      <c r="H127" s="6"/>
      <c r="I127" s="6"/>
      <c r="J127" s="6"/>
      <c r="K127" s="6"/>
      <c r="L127" s="6"/>
      <c r="M127" s="6"/>
      <c r="N127" s="6"/>
      <c r="O127" s="6"/>
      <c r="P127" s="6"/>
      <c r="Q127" s="6"/>
      <c r="R127" s="6"/>
      <c r="S127" s="6"/>
      <c r="T127" s="6"/>
      <c r="U127" s="6"/>
      <c r="V127" s="6"/>
      <c r="W127" s="6"/>
      <c r="X127" s="6"/>
      <c r="Y127" s="6"/>
      <c r="Z127" s="28"/>
    </row>
    <row r="128" spans="3:26" s="1" customFormat="1" ht="23.25" customHeight="1">
      <c r="C128" s="6"/>
      <c r="D128" s="6"/>
      <c r="E128" s="6"/>
      <c r="F128" s="6"/>
      <c r="G128" s="6"/>
      <c r="H128" s="6"/>
      <c r="I128" s="6"/>
      <c r="J128" s="6"/>
      <c r="K128" s="6"/>
      <c r="L128" s="6"/>
      <c r="M128" s="6"/>
      <c r="N128" s="6"/>
      <c r="O128" s="6"/>
      <c r="P128" s="6"/>
      <c r="Q128" s="6"/>
      <c r="R128" s="6"/>
      <c r="S128" s="6"/>
      <c r="T128" s="6"/>
      <c r="U128" s="6"/>
      <c r="V128" s="6"/>
      <c r="W128" s="6"/>
      <c r="X128" s="6"/>
      <c r="Y128" s="6"/>
      <c r="Z128" s="28"/>
    </row>
    <row r="129" spans="3:26" s="1" customFormat="1" ht="23.25" customHeight="1">
      <c r="C129" s="6"/>
      <c r="D129" s="6"/>
      <c r="E129" s="6"/>
      <c r="F129" s="6"/>
      <c r="G129" s="6"/>
      <c r="H129" s="6"/>
      <c r="I129" s="6"/>
      <c r="J129" s="6"/>
      <c r="K129" s="6"/>
      <c r="L129" s="6"/>
      <c r="M129" s="6"/>
      <c r="N129" s="6"/>
      <c r="O129" s="6"/>
      <c r="P129" s="6"/>
      <c r="Q129" s="6"/>
      <c r="R129" s="6"/>
      <c r="S129" s="6"/>
      <c r="T129" s="6"/>
      <c r="U129" s="6"/>
      <c r="V129" s="6"/>
      <c r="W129" s="6"/>
      <c r="X129" s="6"/>
      <c r="Y129" s="6"/>
      <c r="Z129" s="28"/>
    </row>
    <row r="130" spans="3:26" s="1" customFormat="1" ht="23.25" customHeight="1">
      <c r="C130" s="6"/>
      <c r="D130" s="6"/>
      <c r="E130" s="6"/>
      <c r="F130" s="6"/>
      <c r="G130" s="6"/>
      <c r="H130" s="6"/>
      <c r="I130" s="6"/>
      <c r="J130" s="6"/>
      <c r="K130" s="6"/>
      <c r="L130" s="6"/>
      <c r="M130" s="6"/>
      <c r="N130" s="6"/>
      <c r="O130" s="6"/>
      <c r="P130" s="6"/>
      <c r="Q130" s="6"/>
      <c r="R130" s="6"/>
      <c r="S130" s="6"/>
      <c r="T130" s="6"/>
      <c r="U130" s="6"/>
      <c r="V130" s="6"/>
      <c r="W130" s="6"/>
      <c r="X130" s="6"/>
      <c r="Y130" s="6"/>
      <c r="Z130" s="28"/>
    </row>
    <row r="131" spans="3:26" s="1" customFormat="1" ht="23.25" customHeight="1">
      <c r="C131" s="6"/>
      <c r="D131" s="6"/>
      <c r="E131" s="6"/>
      <c r="F131" s="6"/>
      <c r="G131" s="6"/>
      <c r="H131" s="6"/>
      <c r="I131" s="6"/>
      <c r="J131" s="6"/>
      <c r="K131" s="6"/>
      <c r="L131" s="6"/>
      <c r="M131" s="6"/>
      <c r="N131" s="6"/>
      <c r="O131" s="6"/>
      <c r="P131" s="6"/>
      <c r="Q131" s="6"/>
      <c r="R131" s="6"/>
      <c r="S131" s="6"/>
      <c r="T131" s="6"/>
      <c r="U131" s="6"/>
      <c r="V131" s="6"/>
      <c r="W131" s="6"/>
      <c r="X131" s="6"/>
      <c r="Y131" s="6"/>
      <c r="Z131" s="28"/>
    </row>
    <row r="132" spans="3:26" s="1" customFormat="1" ht="23.25" customHeight="1">
      <c r="C132" s="6"/>
      <c r="D132" s="6"/>
      <c r="E132" s="6"/>
      <c r="F132" s="6"/>
      <c r="G132" s="6"/>
      <c r="H132" s="6"/>
      <c r="I132" s="6"/>
      <c r="J132" s="6"/>
      <c r="K132" s="6"/>
      <c r="L132" s="6"/>
      <c r="M132" s="6"/>
      <c r="N132" s="6"/>
      <c r="O132" s="6"/>
      <c r="P132" s="6"/>
      <c r="Q132" s="6"/>
      <c r="R132" s="6"/>
      <c r="S132" s="6"/>
      <c r="T132" s="6"/>
      <c r="U132" s="6"/>
      <c r="V132" s="6"/>
      <c r="W132" s="6"/>
      <c r="X132" s="6"/>
      <c r="Y132" s="6"/>
      <c r="Z132" s="28"/>
    </row>
    <row r="133" spans="3:26" s="1" customFormat="1" ht="23.25" customHeight="1">
      <c r="C133" s="6"/>
      <c r="D133" s="6"/>
      <c r="E133" s="6"/>
      <c r="F133" s="6"/>
      <c r="G133" s="6"/>
      <c r="H133" s="6"/>
      <c r="I133" s="6"/>
      <c r="J133" s="6"/>
      <c r="K133" s="6"/>
      <c r="L133" s="6"/>
      <c r="M133" s="6"/>
      <c r="N133" s="6"/>
      <c r="O133" s="6"/>
      <c r="P133" s="6"/>
      <c r="Q133" s="6"/>
      <c r="R133" s="6"/>
      <c r="S133" s="6"/>
      <c r="T133" s="6"/>
      <c r="U133" s="6"/>
      <c r="V133" s="6"/>
      <c r="W133" s="6"/>
      <c r="X133" s="6"/>
      <c r="Y133" s="6"/>
      <c r="Z133" s="28"/>
    </row>
    <row r="134" spans="3:26" s="1" customFormat="1" ht="23.25" customHeight="1">
      <c r="C134" s="6"/>
      <c r="D134" s="6"/>
      <c r="E134" s="6"/>
      <c r="F134" s="6"/>
      <c r="G134" s="6"/>
      <c r="H134" s="6"/>
      <c r="I134" s="6"/>
      <c r="J134" s="6"/>
      <c r="K134" s="6"/>
      <c r="L134" s="6"/>
      <c r="M134" s="6"/>
      <c r="N134" s="6"/>
      <c r="O134" s="6"/>
      <c r="P134" s="6"/>
      <c r="Q134" s="6"/>
      <c r="R134" s="6"/>
      <c r="S134" s="6"/>
      <c r="T134" s="6"/>
      <c r="U134" s="6"/>
      <c r="V134" s="6"/>
      <c r="W134" s="6"/>
      <c r="X134" s="6"/>
      <c r="Y134" s="6"/>
      <c r="Z134" s="28"/>
    </row>
    <row r="135" spans="3:26" s="1" customFormat="1" ht="23.25" customHeight="1">
      <c r="C135" s="6"/>
      <c r="D135" s="6"/>
      <c r="E135" s="6"/>
      <c r="F135" s="6"/>
      <c r="G135" s="6"/>
      <c r="H135" s="6"/>
      <c r="I135" s="6"/>
      <c r="J135" s="6"/>
      <c r="K135" s="6"/>
      <c r="L135" s="6"/>
      <c r="M135" s="6"/>
      <c r="N135" s="6"/>
      <c r="O135" s="6"/>
      <c r="P135" s="6"/>
      <c r="Q135" s="6"/>
      <c r="R135" s="6"/>
      <c r="S135" s="6"/>
      <c r="T135" s="6"/>
      <c r="U135" s="6"/>
      <c r="V135" s="6"/>
      <c r="W135" s="6"/>
      <c r="X135" s="6"/>
      <c r="Y135" s="6"/>
      <c r="Z135" s="28"/>
    </row>
    <row r="136" spans="3:26" s="1" customFormat="1" ht="23.25" customHeight="1">
      <c r="C136" s="6"/>
      <c r="D136" s="6"/>
      <c r="E136" s="6"/>
      <c r="F136" s="6"/>
      <c r="G136" s="6"/>
      <c r="H136" s="6"/>
      <c r="I136" s="6"/>
      <c r="J136" s="6"/>
      <c r="K136" s="6"/>
      <c r="L136" s="6"/>
      <c r="M136" s="6"/>
      <c r="N136" s="6"/>
      <c r="O136" s="6"/>
      <c r="P136" s="6"/>
      <c r="Q136" s="6"/>
      <c r="R136" s="6"/>
      <c r="S136" s="6"/>
      <c r="T136" s="6"/>
      <c r="U136" s="6"/>
      <c r="V136" s="6"/>
      <c r="W136" s="6"/>
      <c r="X136" s="6"/>
      <c r="Y136" s="6"/>
      <c r="Z136" s="28"/>
    </row>
    <row r="137" spans="3:26" s="1" customFormat="1" ht="23.25" customHeight="1">
      <c r="C137" s="6"/>
      <c r="D137" s="6"/>
      <c r="E137" s="6"/>
      <c r="F137" s="6"/>
      <c r="G137" s="6"/>
      <c r="H137" s="6"/>
      <c r="I137" s="6"/>
      <c r="J137" s="6"/>
      <c r="K137" s="6"/>
      <c r="L137" s="6"/>
      <c r="M137" s="6"/>
      <c r="N137" s="6"/>
      <c r="O137" s="6"/>
      <c r="P137" s="6"/>
      <c r="Q137" s="6"/>
      <c r="R137" s="6"/>
      <c r="S137" s="6"/>
      <c r="T137" s="6"/>
      <c r="U137" s="6"/>
      <c r="V137" s="6"/>
      <c r="W137" s="6"/>
      <c r="X137" s="6"/>
      <c r="Y137" s="6"/>
      <c r="Z137" s="28"/>
    </row>
    <row r="138" spans="3:26" s="1" customFormat="1" ht="23.25" customHeight="1">
      <c r="C138" s="6"/>
      <c r="D138" s="6"/>
      <c r="E138" s="6"/>
      <c r="F138" s="6"/>
      <c r="G138" s="6"/>
      <c r="H138" s="6"/>
      <c r="I138" s="6"/>
      <c r="J138" s="6"/>
      <c r="K138" s="6"/>
      <c r="L138" s="6"/>
      <c r="M138" s="6"/>
      <c r="N138" s="6"/>
      <c r="O138" s="6"/>
      <c r="P138" s="6"/>
      <c r="Q138" s="6"/>
      <c r="R138" s="6"/>
      <c r="S138" s="6"/>
      <c r="T138" s="6"/>
      <c r="U138" s="6"/>
      <c r="V138" s="6"/>
      <c r="W138" s="6"/>
      <c r="X138" s="6"/>
      <c r="Y138" s="6"/>
      <c r="Z138" s="28"/>
    </row>
    <row r="139" spans="3:26" s="1" customFormat="1" ht="23.25" customHeight="1">
      <c r="C139" s="6"/>
      <c r="D139" s="6"/>
      <c r="E139" s="6"/>
      <c r="F139" s="6"/>
      <c r="G139" s="6"/>
      <c r="H139" s="6"/>
      <c r="I139" s="6"/>
      <c r="J139" s="6"/>
      <c r="K139" s="6"/>
      <c r="L139" s="6"/>
      <c r="M139" s="6"/>
      <c r="N139" s="6"/>
      <c r="O139" s="6"/>
      <c r="P139" s="6"/>
      <c r="Q139" s="6"/>
      <c r="R139" s="6"/>
      <c r="S139" s="6"/>
      <c r="T139" s="6"/>
      <c r="U139" s="6"/>
      <c r="V139" s="6"/>
      <c r="W139" s="6"/>
      <c r="X139" s="6"/>
      <c r="Y139" s="6"/>
      <c r="Z139" s="28"/>
    </row>
    <row r="140" spans="3:26" s="1" customFormat="1" ht="23.25" customHeight="1">
      <c r="C140" s="6"/>
      <c r="D140" s="6"/>
      <c r="E140" s="6"/>
      <c r="F140" s="6"/>
      <c r="G140" s="6"/>
      <c r="H140" s="6"/>
      <c r="I140" s="6"/>
      <c r="J140" s="6"/>
      <c r="K140" s="6"/>
      <c r="L140" s="6"/>
      <c r="M140" s="6"/>
      <c r="N140" s="6"/>
      <c r="O140" s="6"/>
      <c r="P140" s="6"/>
      <c r="Q140" s="6"/>
      <c r="R140" s="6"/>
      <c r="S140" s="6"/>
      <c r="T140" s="6"/>
      <c r="U140" s="6"/>
      <c r="V140" s="6"/>
      <c r="W140" s="6"/>
      <c r="X140" s="6"/>
      <c r="Y140" s="6"/>
      <c r="Z140" s="28"/>
    </row>
    <row r="141" spans="3:26" s="1" customFormat="1" ht="23.25" customHeight="1">
      <c r="C141" s="6"/>
      <c r="D141" s="6"/>
      <c r="E141" s="6"/>
      <c r="F141" s="6"/>
      <c r="G141" s="6"/>
      <c r="H141" s="6"/>
      <c r="I141" s="6"/>
      <c r="J141" s="6"/>
      <c r="K141" s="6"/>
      <c r="L141" s="6"/>
      <c r="M141" s="6"/>
      <c r="N141" s="6"/>
      <c r="O141" s="6"/>
      <c r="P141" s="6"/>
      <c r="Q141" s="6"/>
      <c r="R141" s="6"/>
      <c r="S141" s="6"/>
      <c r="T141" s="6"/>
      <c r="U141" s="6"/>
      <c r="V141" s="6"/>
      <c r="W141" s="6"/>
      <c r="X141" s="6"/>
      <c r="Y141" s="6"/>
      <c r="Z141" s="28"/>
    </row>
    <row r="142" spans="3:26" s="1" customFormat="1" ht="23.25" customHeight="1">
      <c r="C142" s="6"/>
      <c r="D142" s="6"/>
      <c r="E142" s="6"/>
      <c r="F142" s="6"/>
      <c r="G142" s="6"/>
      <c r="H142" s="6"/>
      <c r="I142" s="6"/>
      <c r="J142" s="6"/>
      <c r="K142" s="6"/>
      <c r="L142" s="6"/>
      <c r="M142" s="6"/>
      <c r="N142" s="6"/>
      <c r="O142" s="6"/>
      <c r="P142" s="6"/>
      <c r="Q142" s="6"/>
      <c r="R142" s="6"/>
      <c r="S142" s="6"/>
      <c r="T142" s="6"/>
      <c r="U142" s="6"/>
      <c r="V142" s="6"/>
      <c r="W142" s="6"/>
      <c r="X142" s="6"/>
      <c r="Y142" s="6"/>
      <c r="Z142" s="28"/>
    </row>
    <row r="143" spans="3:26" s="1" customFormat="1" ht="23.25" customHeight="1">
      <c r="C143" s="6"/>
      <c r="D143" s="6"/>
      <c r="E143" s="6"/>
      <c r="F143" s="6"/>
      <c r="G143" s="6"/>
      <c r="H143" s="6"/>
      <c r="I143" s="6"/>
      <c r="J143" s="6"/>
      <c r="K143" s="6"/>
      <c r="L143" s="6"/>
      <c r="M143" s="6"/>
      <c r="N143" s="6"/>
      <c r="O143" s="6"/>
      <c r="P143" s="6"/>
      <c r="Q143" s="6"/>
      <c r="R143" s="6"/>
      <c r="S143" s="6"/>
      <c r="T143" s="6"/>
      <c r="U143" s="6"/>
      <c r="V143" s="6"/>
      <c r="W143" s="6"/>
      <c r="X143" s="6"/>
      <c r="Y143" s="6"/>
      <c r="Z143" s="28"/>
    </row>
    <row r="144" spans="3:26" s="1" customFormat="1" ht="23.25" customHeight="1">
      <c r="C144" s="6"/>
      <c r="D144" s="6"/>
      <c r="E144" s="6"/>
      <c r="F144" s="6"/>
      <c r="G144" s="6"/>
      <c r="H144" s="6"/>
      <c r="I144" s="6"/>
      <c r="J144" s="6"/>
      <c r="K144" s="6"/>
      <c r="L144" s="6"/>
      <c r="M144" s="6"/>
      <c r="N144" s="6"/>
      <c r="O144" s="6"/>
      <c r="P144" s="6"/>
      <c r="Q144" s="6"/>
      <c r="R144" s="6"/>
      <c r="S144" s="6"/>
      <c r="T144" s="6"/>
      <c r="U144" s="6"/>
      <c r="V144" s="6"/>
      <c r="W144" s="6"/>
      <c r="X144" s="6"/>
      <c r="Y144" s="6"/>
      <c r="Z144" s="28"/>
    </row>
    <row r="145" spans="3:26" s="1" customFormat="1" ht="23.25" customHeight="1">
      <c r="C145" s="6"/>
      <c r="D145" s="6"/>
      <c r="E145" s="6"/>
      <c r="F145" s="6"/>
      <c r="G145" s="6"/>
      <c r="H145" s="6"/>
      <c r="I145" s="6"/>
      <c r="J145" s="6"/>
      <c r="K145" s="6"/>
      <c r="L145" s="6"/>
      <c r="M145" s="6"/>
      <c r="N145" s="6"/>
      <c r="O145" s="6"/>
      <c r="P145" s="6"/>
      <c r="Q145" s="6"/>
      <c r="R145" s="6"/>
      <c r="S145" s="6"/>
      <c r="T145" s="6"/>
      <c r="U145" s="6"/>
      <c r="V145" s="6"/>
      <c r="W145" s="6"/>
      <c r="X145" s="6"/>
      <c r="Y145" s="6"/>
      <c r="Z145" s="28"/>
    </row>
    <row r="146" spans="3:26" s="1" customFormat="1" ht="23.25" customHeight="1">
      <c r="C146" s="6"/>
      <c r="D146" s="6"/>
      <c r="E146" s="6"/>
      <c r="F146" s="6"/>
      <c r="G146" s="6"/>
      <c r="H146" s="6"/>
      <c r="I146" s="6"/>
      <c r="J146" s="6"/>
      <c r="K146" s="6"/>
      <c r="L146" s="6"/>
      <c r="M146" s="6"/>
      <c r="N146" s="6"/>
      <c r="O146" s="6"/>
      <c r="P146" s="6"/>
      <c r="Q146" s="6"/>
      <c r="R146" s="6"/>
      <c r="S146" s="6"/>
      <c r="T146" s="6"/>
      <c r="U146" s="6"/>
      <c r="V146" s="6"/>
      <c r="W146" s="6"/>
      <c r="X146" s="6"/>
      <c r="Y146" s="6"/>
      <c r="Z146" s="28"/>
    </row>
    <row r="147" spans="3:26" s="1" customFormat="1" ht="23.25" customHeight="1">
      <c r="C147" s="6"/>
      <c r="D147" s="6"/>
      <c r="E147" s="6"/>
      <c r="F147" s="6"/>
      <c r="G147" s="6"/>
      <c r="H147" s="6"/>
      <c r="I147" s="6"/>
      <c r="J147" s="6"/>
      <c r="K147" s="6"/>
      <c r="L147" s="6"/>
      <c r="M147" s="6"/>
      <c r="N147" s="6"/>
      <c r="O147" s="6"/>
      <c r="P147" s="6"/>
      <c r="Q147" s="6"/>
      <c r="R147" s="6"/>
      <c r="S147" s="6"/>
      <c r="T147" s="6"/>
      <c r="U147" s="6"/>
      <c r="V147" s="6"/>
      <c r="W147" s="6"/>
      <c r="X147" s="6"/>
      <c r="Y147" s="6"/>
      <c r="Z147" s="28"/>
    </row>
    <row r="148" spans="3:26" s="1" customFormat="1" ht="23.25" customHeight="1">
      <c r="C148" s="6"/>
      <c r="D148" s="6"/>
      <c r="E148" s="6"/>
      <c r="F148" s="6"/>
      <c r="G148" s="6"/>
      <c r="H148" s="6"/>
      <c r="I148" s="6"/>
      <c r="J148" s="6"/>
      <c r="K148" s="6"/>
      <c r="L148" s="6"/>
      <c r="M148" s="6"/>
      <c r="N148" s="6"/>
      <c r="O148" s="6"/>
      <c r="P148" s="6"/>
      <c r="Q148" s="6"/>
      <c r="R148" s="6"/>
      <c r="S148" s="6"/>
      <c r="T148" s="6"/>
      <c r="U148" s="6"/>
      <c r="V148" s="6"/>
      <c r="W148" s="6"/>
      <c r="X148" s="6"/>
      <c r="Y148" s="6"/>
      <c r="Z148" s="28"/>
    </row>
    <row r="149" spans="3:26" s="1" customFormat="1" ht="23.25" customHeight="1">
      <c r="C149" s="6"/>
      <c r="D149" s="6"/>
      <c r="E149" s="6"/>
      <c r="F149" s="6"/>
      <c r="G149" s="6"/>
      <c r="H149" s="6"/>
      <c r="I149" s="6"/>
      <c r="J149" s="6"/>
      <c r="K149" s="6"/>
      <c r="L149" s="6"/>
      <c r="M149" s="6"/>
      <c r="N149" s="6"/>
      <c r="O149" s="6"/>
      <c r="P149" s="6"/>
      <c r="Q149" s="6"/>
      <c r="R149" s="6"/>
      <c r="S149" s="6"/>
      <c r="T149" s="6"/>
      <c r="U149" s="6"/>
      <c r="V149" s="6"/>
      <c r="W149" s="6"/>
      <c r="X149" s="6"/>
      <c r="Y149" s="6"/>
      <c r="Z149" s="28"/>
    </row>
    <row r="150" spans="3:26" s="1" customFormat="1" ht="23.25" customHeight="1">
      <c r="C150" s="6"/>
      <c r="D150" s="6"/>
      <c r="E150" s="6"/>
      <c r="F150" s="6"/>
      <c r="G150" s="6"/>
      <c r="H150" s="6"/>
      <c r="I150" s="6"/>
      <c r="J150" s="6"/>
      <c r="K150" s="6"/>
      <c r="L150" s="6"/>
      <c r="M150" s="6"/>
      <c r="N150" s="6"/>
      <c r="O150" s="6"/>
      <c r="P150" s="6"/>
      <c r="Q150" s="6"/>
      <c r="R150" s="6"/>
      <c r="S150" s="6"/>
      <c r="T150" s="6"/>
      <c r="U150" s="6"/>
      <c r="V150" s="6"/>
      <c r="W150" s="6"/>
      <c r="X150" s="6"/>
      <c r="Y150" s="6"/>
      <c r="Z150" s="28"/>
    </row>
    <row r="151" spans="3:26" s="1" customFormat="1" ht="23.25" customHeight="1">
      <c r="C151" s="6"/>
      <c r="D151" s="6"/>
      <c r="E151" s="6"/>
      <c r="F151" s="6"/>
      <c r="G151" s="6"/>
      <c r="H151" s="6"/>
      <c r="I151" s="6"/>
      <c r="J151" s="6"/>
      <c r="K151" s="6"/>
      <c r="L151" s="6"/>
      <c r="M151" s="6"/>
      <c r="N151" s="6"/>
      <c r="O151" s="6"/>
      <c r="P151" s="6"/>
      <c r="Q151" s="6"/>
      <c r="R151" s="6"/>
      <c r="S151" s="6"/>
      <c r="T151" s="6"/>
      <c r="U151" s="6"/>
      <c r="V151" s="6"/>
      <c r="W151" s="6"/>
      <c r="X151" s="6"/>
      <c r="Y151" s="6"/>
      <c r="Z151" s="28"/>
    </row>
    <row r="152" spans="3:26" s="1" customFormat="1" ht="23.25" customHeight="1">
      <c r="C152" s="6"/>
      <c r="D152" s="6"/>
      <c r="E152" s="6"/>
      <c r="F152" s="6"/>
      <c r="G152" s="6"/>
      <c r="H152" s="6"/>
      <c r="I152" s="6"/>
      <c r="J152" s="6"/>
      <c r="K152" s="6"/>
      <c r="L152" s="6"/>
      <c r="M152" s="6"/>
      <c r="N152" s="6"/>
      <c r="O152" s="6"/>
      <c r="P152" s="6"/>
      <c r="Q152" s="6"/>
      <c r="R152" s="6"/>
      <c r="S152" s="6"/>
      <c r="T152" s="6"/>
      <c r="U152" s="6"/>
      <c r="V152" s="6"/>
      <c r="W152" s="6"/>
      <c r="X152" s="6"/>
      <c r="Y152" s="6"/>
      <c r="Z152" s="28"/>
    </row>
    <row r="153" spans="3:26" s="1" customFormat="1" ht="23.25" customHeight="1">
      <c r="C153" s="6"/>
      <c r="D153" s="6"/>
      <c r="E153" s="6"/>
      <c r="F153" s="6"/>
      <c r="G153" s="6"/>
      <c r="H153" s="6"/>
      <c r="I153" s="6"/>
      <c r="J153" s="6"/>
      <c r="K153" s="6"/>
      <c r="L153" s="6"/>
      <c r="M153" s="6"/>
      <c r="N153" s="6"/>
      <c r="O153" s="6"/>
      <c r="P153" s="6"/>
      <c r="Q153" s="6"/>
      <c r="R153" s="6"/>
      <c r="S153" s="6"/>
      <c r="T153" s="6"/>
      <c r="U153" s="6"/>
      <c r="V153" s="6"/>
      <c r="W153" s="6"/>
      <c r="X153" s="6"/>
      <c r="Y153" s="6"/>
      <c r="Z153" s="28"/>
    </row>
    <row r="154" spans="3:26" s="1" customFormat="1" ht="23.25" customHeight="1">
      <c r="C154" s="6"/>
      <c r="D154" s="6"/>
      <c r="E154" s="6"/>
      <c r="F154" s="6"/>
      <c r="G154" s="6"/>
      <c r="H154" s="6"/>
      <c r="I154" s="6"/>
      <c r="J154" s="6"/>
      <c r="K154" s="6"/>
      <c r="L154" s="6"/>
      <c r="M154" s="6"/>
      <c r="N154" s="6"/>
      <c r="O154" s="6"/>
      <c r="P154" s="6"/>
      <c r="Q154" s="6"/>
      <c r="R154" s="6"/>
      <c r="S154" s="6"/>
      <c r="T154" s="6"/>
      <c r="U154" s="6"/>
      <c r="V154" s="6"/>
      <c r="W154" s="6"/>
      <c r="X154" s="6"/>
      <c r="Y154" s="6"/>
      <c r="Z154" s="28"/>
    </row>
    <row r="155" spans="3:26" s="1" customFormat="1" ht="23.25" customHeight="1">
      <c r="C155" s="6"/>
      <c r="D155" s="6"/>
      <c r="E155" s="6"/>
      <c r="F155" s="6"/>
      <c r="G155" s="6"/>
      <c r="H155" s="6"/>
      <c r="I155" s="6"/>
      <c r="J155" s="6"/>
      <c r="K155" s="6"/>
      <c r="L155" s="6"/>
      <c r="M155" s="6"/>
      <c r="N155" s="6"/>
      <c r="O155" s="6"/>
      <c r="P155" s="6"/>
      <c r="Q155" s="6"/>
      <c r="R155" s="6"/>
      <c r="S155" s="6"/>
      <c r="T155" s="6"/>
      <c r="U155" s="6"/>
      <c r="V155" s="6"/>
      <c r="W155" s="6"/>
      <c r="X155" s="6"/>
      <c r="Y155" s="6"/>
      <c r="Z155" s="28"/>
    </row>
    <row r="156" spans="3:26" s="1" customFormat="1" ht="23.25" customHeight="1">
      <c r="C156" s="6"/>
      <c r="D156" s="6"/>
      <c r="E156" s="6"/>
      <c r="F156" s="6"/>
      <c r="G156" s="6"/>
      <c r="H156" s="6"/>
      <c r="I156" s="6"/>
      <c r="J156" s="6"/>
      <c r="K156" s="6"/>
      <c r="L156" s="6"/>
      <c r="M156" s="6"/>
      <c r="N156" s="6"/>
      <c r="O156" s="6"/>
      <c r="P156" s="6"/>
      <c r="Q156" s="6"/>
      <c r="R156" s="6"/>
      <c r="S156" s="6"/>
      <c r="T156" s="6"/>
      <c r="U156" s="6"/>
      <c r="V156" s="6"/>
      <c r="W156" s="6"/>
      <c r="X156" s="6"/>
      <c r="Y156" s="6"/>
      <c r="Z156" s="28"/>
    </row>
    <row r="157" spans="3:26" s="1" customFormat="1" ht="23.25" customHeight="1">
      <c r="C157" s="6"/>
      <c r="D157" s="6"/>
      <c r="E157" s="6"/>
      <c r="F157" s="6"/>
      <c r="G157" s="6"/>
      <c r="H157" s="6"/>
      <c r="I157" s="6"/>
      <c r="J157" s="6"/>
      <c r="K157" s="6"/>
      <c r="L157" s="6"/>
      <c r="M157" s="6"/>
      <c r="N157" s="6"/>
      <c r="O157" s="6"/>
      <c r="P157" s="6"/>
      <c r="Q157" s="6"/>
      <c r="R157" s="6"/>
      <c r="S157" s="6"/>
      <c r="T157" s="6"/>
      <c r="U157" s="6"/>
      <c r="V157" s="6"/>
      <c r="W157" s="6"/>
      <c r="X157" s="6"/>
      <c r="Y157" s="6"/>
      <c r="Z157" s="28"/>
    </row>
    <row r="158" spans="3:26" s="1" customFormat="1" ht="23.25" customHeight="1">
      <c r="C158" s="6"/>
      <c r="D158" s="6"/>
      <c r="E158" s="6"/>
      <c r="F158" s="6"/>
      <c r="G158" s="6"/>
      <c r="H158" s="6"/>
      <c r="I158" s="6"/>
      <c r="J158" s="6"/>
      <c r="K158" s="6"/>
      <c r="L158" s="6"/>
      <c r="M158" s="6"/>
      <c r="N158" s="6"/>
      <c r="O158" s="6"/>
      <c r="P158" s="6"/>
      <c r="Q158" s="6"/>
      <c r="R158" s="6"/>
      <c r="S158" s="6"/>
      <c r="T158" s="6"/>
      <c r="U158" s="6"/>
      <c r="V158" s="6"/>
      <c r="W158" s="6"/>
      <c r="X158" s="6"/>
      <c r="Y158" s="6"/>
      <c r="Z158" s="28"/>
    </row>
    <row r="159" spans="3:26" s="1" customFormat="1" ht="23.25" customHeight="1">
      <c r="C159" s="6"/>
      <c r="D159" s="6"/>
      <c r="E159" s="6"/>
      <c r="F159" s="6"/>
      <c r="G159" s="6"/>
      <c r="H159" s="6"/>
      <c r="I159" s="6"/>
      <c r="J159" s="6"/>
      <c r="K159" s="6"/>
      <c r="L159" s="6"/>
      <c r="M159" s="6"/>
      <c r="N159" s="6"/>
      <c r="O159" s="6"/>
      <c r="P159" s="6"/>
      <c r="Q159" s="6"/>
      <c r="R159" s="6"/>
      <c r="S159" s="6"/>
      <c r="T159" s="6"/>
      <c r="U159" s="6"/>
      <c r="V159" s="6"/>
      <c r="W159" s="6"/>
      <c r="X159" s="6"/>
      <c r="Y159" s="6"/>
      <c r="Z159" s="28"/>
    </row>
    <row r="160" spans="3:26" s="1" customFormat="1" ht="23.25" customHeight="1">
      <c r="C160" s="6"/>
      <c r="D160" s="6"/>
      <c r="E160" s="6"/>
      <c r="F160" s="6"/>
      <c r="G160" s="6"/>
      <c r="H160" s="6"/>
      <c r="I160" s="6"/>
      <c r="J160" s="6"/>
      <c r="K160" s="6"/>
      <c r="L160" s="6"/>
      <c r="M160" s="6"/>
      <c r="N160" s="6"/>
      <c r="O160" s="6"/>
      <c r="P160" s="6"/>
      <c r="Q160" s="6"/>
      <c r="R160" s="6"/>
      <c r="S160" s="6"/>
      <c r="T160" s="6"/>
      <c r="U160" s="6"/>
      <c r="V160" s="6"/>
      <c r="W160" s="6"/>
      <c r="X160" s="6"/>
      <c r="Y160" s="6"/>
      <c r="Z160" s="28"/>
    </row>
    <row r="161" spans="3:26" s="1" customFormat="1" ht="23.25" customHeight="1">
      <c r="C161" s="6"/>
      <c r="D161" s="6"/>
      <c r="E161" s="6"/>
      <c r="F161" s="6"/>
      <c r="G161" s="6"/>
      <c r="H161" s="6"/>
      <c r="I161" s="6"/>
      <c r="J161" s="6"/>
      <c r="K161" s="6"/>
      <c r="L161" s="6"/>
      <c r="M161" s="6"/>
      <c r="N161" s="6"/>
      <c r="O161" s="6"/>
      <c r="P161" s="6"/>
      <c r="Q161" s="6"/>
      <c r="R161" s="6"/>
      <c r="S161" s="6"/>
      <c r="T161" s="6"/>
      <c r="U161" s="6"/>
      <c r="V161" s="6"/>
      <c r="W161" s="6"/>
      <c r="X161" s="6"/>
      <c r="Y161" s="6"/>
      <c r="Z161" s="28"/>
    </row>
    <row r="162" spans="3:26" s="1" customFormat="1" ht="23.25" customHeight="1">
      <c r="C162" s="6"/>
      <c r="D162" s="6"/>
      <c r="E162" s="6"/>
      <c r="F162" s="6"/>
      <c r="G162" s="6"/>
      <c r="H162" s="6"/>
      <c r="I162" s="6"/>
      <c r="J162" s="6"/>
      <c r="K162" s="6"/>
      <c r="L162" s="6"/>
      <c r="M162" s="6"/>
      <c r="N162" s="6"/>
      <c r="O162" s="6"/>
      <c r="P162" s="6"/>
      <c r="Q162" s="6"/>
      <c r="R162" s="6"/>
      <c r="S162" s="6"/>
      <c r="T162" s="6"/>
      <c r="U162" s="6"/>
      <c r="V162" s="6"/>
      <c r="W162" s="6"/>
      <c r="X162" s="6"/>
      <c r="Y162" s="6"/>
      <c r="Z162" s="28"/>
    </row>
    <row r="163" spans="3:26" s="1" customFormat="1" ht="23.25" customHeight="1">
      <c r="C163" s="6"/>
      <c r="D163" s="6"/>
      <c r="E163" s="6"/>
      <c r="F163" s="6"/>
      <c r="G163" s="6"/>
      <c r="H163" s="6"/>
      <c r="I163" s="6"/>
      <c r="J163" s="6"/>
      <c r="K163" s="6"/>
      <c r="L163" s="6"/>
      <c r="M163" s="6"/>
      <c r="N163" s="6"/>
      <c r="O163" s="6"/>
      <c r="P163" s="6"/>
      <c r="Q163" s="6"/>
      <c r="R163" s="6"/>
      <c r="S163" s="6"/>
      <c r="T163" s="6"/>
      <c r="U163" s="6"/>
      <c r="V163" s="6"/>
      <c r="W163" s="6"/>
      <c r="X163" s="6"/>
      <c r="Y163" s="6"/>
      <c r="Z163" s="28"/>
    </row>
    <row r="164" spans="3:26" s="1" customFormat="1" ht="23.25" customHeight="1">
      <c r="C164" s="6"/>
      <c r="D164" s="6"/>
      <c r="E164" s="6"/>
      <c r="F164" s="6"/>
      <c r="G164" s="6"/>
      <c r="H164" s="6"/>
      <c r="I164" s="6"/>
      <c r="J164" s="6"/>
      <c r="K164" s="6"/>
      <c r="L164" s="6"/>
      <c r="M164" s="6"/>
      <c r="N164" s="6"/>
      <c r="O164" s="6"/>
      <c r="P164" s="6"/>
      <c r="Q164" s="6"/>
      <c r="R164" s="6"/>
      <c r="S164" s="6"/>
      <c r="T164" s="6"/>
      <c r="U164" s="6"/>
      <c r="V164" s="6"/>
      <c r="W164" s="6"/>
      <c r="X164" s="6"/>
      <c r="Y164" s="6"/>
      <c r="Z164" s="28"/>
    </row>
    <row r="165" spans="3:26" s="1" customFormat="1" ht="23.25" customHeight="1">
      <c r="C165" s="6"/>
      <c r="D165" s="6"/>
      <c r="E165" s="6"/>
      <c r="F165" s="6"/>
      <c r="G165" s="6"/>
      <c r="H165" s="6"/>
      <c r="I165" s="6"/>
      <c r="J165" s="6"/>
      <c r="K165" s="6"/>
      <c r="L165" s="6"/>
      <c r="M165" s="6"/>
      <c r="N165" s="6"/>
      <c r="O165" s="6"/>
      <c r="P165" s="6"/>
      <c r="Q165" s="6"/>
      <c r="R165" s="6"/>
      <c r="S165" s="6"/>
      <c r="T165" s="6"/>
      <c r="U165" s="6"/>
      <c r="V165" s="6"/>
      <c r="W165" s="6"/>
      <c r="X165" s="6"/>
      <c r="Y165" s="6"/>
      <c r="Z165" s="28"/>
    </row>
    <row r="166" spans="3:26" s="1" customFormat="1" ht="23.25" customHeight="1">
      <c r="C166" s="6"/>
      <c r="D166" s="6"/>
      <c r="E166" s="6"/>
      <c r="F166" s="6"/>
      <c r="G166" s="6"/>
      <c r="H166" s="6"/>
      <c r="I166" s="6"/>
      <c r="J166" s="6"/>
      <c r="K166" s="6"/>
      <c r="L166" s="6"/>
      <c r="M166" s="6"/>
      <c r="N166" s="6"/>
      <c r="O166" s="6"/>
      <c r="P166" s="6"/>
      <c r="Q166" s="6"/>
      <c r="R166" s="6"/>
      <c r="S166" s="6"/>
      <c r="T166" s="6"/>
      <c r="U166" s="6"/>
      <c r="V166" s="6"/>
      <c r="W166" s="6"/>
      <c r="X166" s="6"/>
      <c r="Y166" s="6"/>
      <c r="Z166" s="28"/>
    </row>
    <row r="167" spans="3:26" s="1" customFormat="1" ht="23.25" customHeight="1">
      <c r="C167" s="6"/>
      <c r="D167" s="6"/>
      <c r="E167" s="6"/>
      <c r="F167" s="6"/>
      <c r="G167" s="6"/>
      <c r="H167" s="6"/>
      <c r="I167" s="6"/>
      <c r="J167" s="6"/>
      <c r="K167" s="6"/>
      <c r="L167" s="6"/>
      <c r="M167" s="6"/>
      <c r="N167" s="6"/>
      <c r="O167" s="6"/>
      <c r="P167" s="6"/>
      <c r="Q167" s="6"/>
      <c r="R167" s="6"/>
      <c r="S167" s="6"/>
      <c r="T167" s="6"/>
      <c r="U167" s="6"/>
      <c r="V167" s="6"/>
      <c r="W167" s="6"/>
      <c r="X167" s="6"/>
      <c r="Y167" s="6"/>
      <c r="Z167" s="28"/>
    </row>
    <row r="168" spans="3:26" s="1" customFormat="1" ht="23.25" customHeight="1">
      <c r="C168" s="6"/>
      <c r="D168" s="6"/>
      <c r="E168" s="6"/>
      <c r="F168" s="6"/>
      <c r="G168" s="6"/>
      <c r="H168" s="6"/>
      <c r="I168" s="6"/>
      <c r="J168" s="6"/>
      <c r="K168" s="6"/>
      <c r="L168" s="6"/>
      <c r="M168" s="6"/>
      <c r="N168" s="6"/>
      <c r="O168" s="6"/>
      <c r="P168" s="6"/>
      <c r="Q168" s="6"/>
      <c r="R168" s="6"/>
      <c r="S168" s="6"/>
      <c r="T168" s="6"/>
      <c r="U168" s="6"/>
      <c r="V168" s="6"/>
      <c r="W168" s="6"/>
      <c r="X168" s="6"/>
      <c r="Y168" s="6"/>
      <c r="Z168" s="28"/>
    </row>
    <row r="169" spans="3:26" s="1" customFormat="1" ht="23.25" customHeight="1">
      <c r="C169" s="6"/>
      <c r="D169" s="6"/>
      <c r="E169" s="6"/>
      <c r="F169" s="6"/>
      <c r="G169" s="6"/>
      <c r="H169" s="6"/>
      <c r="I169" s="6"/>
      <c r="J169" s="6"/>
      <c r="K169" s="6"/>
      <c r="L169" s="6"/>
      <c r="M169" s="6"/>
      <c r="N169" s="6"/>
      <c r="O169" s="6"/>
      <c r="P169" s="6"/>
      <c r="Q169" s="6"/>
      <c r="R169" s="6"/>
      <c r="S169" s="6"/>
      <c r="T169" s="6"/>
      <c r="U169" s="6"/>
      <c r="V169" s="6"/>
      <c r="W169" s="6"/>
      <c r="X169" s="6"/>
      <c r="Y169" s="6"/>
      <c r="Z169" s="28"/>
    </row>
    <row r="170" spans="3:26" s="1" customFormat="1" ht="23.25" customHeight="1">
      <c r="C170" s="6"/>
      <c r="D170" s="6"/>
      <c r="E170" s="6"/>
      <c r="F170" s="6"/>
      <c r="G170" s="6"/>
      <c r="H170" s="6"/>
      <c r="I170" s="6"/>
      <c r="J170" s="6"/>
      <c r="K170" s="6"/>
      <c r="L170" s="6"/>
      <c r="M170" s="6"/>
      <c r="N170" s="6"/>
      <c r="O170" s="6"/>
      <c r="P170" s="6"/>
      <c r="Q170" s="6"/>
      <c r="R170" s="6"/>
      <c r="S170" s="6"/>
      <c r="T170" s="6"/>
      <c r="U170" s="6"/>
      <c r="V170" s="6"/>
      <c r="W170" s="6"/>
      <c r="X170" s="6"/>
      <c r="Y170" s="6"/>
      <c r="Z170" s="28"/>
    </row>
    <row r="171" spans="3:26" s="1" customFormat="1" ht="23.25" customHeight="1">
      <c r="C171" s="6"/>
      <c r="D171" s="6"/>
      <c r="E171" s="6"/>
      <c r="F171" s="6"/>
      <c r="G171" s="6"/>
      <c r="H171" s="6"/>
      <c r="I171" s="6"/>
      <c r="J171" s="6"/>
      <c r="K171" s="6"/>
      <c r="L171" s="6"/>
      <c r="M171" s="6"/>
      <c r="N171" s="6"/>
      <c r="O171" s="6"/>
      <c r="P171" s="6"/>
      <c r="Q171" s="6"/>
      <c r="R171" s="6"/>
      <c r="S171" s="6"/>
      <c r="T171" s="6"/>
      <c r="U171" s="6"/>
      <c r="V171" s="6"/>
      <c r="W171" s="6"/>
      <c r="X171" s="6"/>
      <c r="Y171" s="6"/>
      <c r="Z171" s="28"/>
    </row>
    <row r="172" spans="3:26" s="1" customFormat="1" ht="23.25" customHeight="1">
      <c r="C172" s="6"/>
      <c r="D172" s="6"/>
      <c r="E172" s="6"/>
      <c r="F172" s="6"/>
      <c r="G172" s="6"/>
      <c r="H172" s="6"/>
      <c r="I172" s="6"/>
      <c r="J172" s="6"/>
      <c r="K172" s="6"/>
      <c r="L172" s="6"/>
      <c r="M172" s="6"/>
      <c r="N172" s="6"/>
      <c r="O172" s="6"/>
      <c r="P172" s="6"/>
      <c r="Q172" s="6"/>
      <c r="R172" s="6"/>
      <c r="S172" s="6"/>
      <c r="T172" s="6"/>
      <c r="U172" s="6"/>
      <c r="V172" s="6"/>
      <c r="W172" s="6"/>
      <c r="X172" s="6"/>
      <c r="Y172" s="6"/>
      <c r="Z172" s="28"/>
    </row>
    <row r="173" spans="3:26" s="1" customFormat="1" ht="23.25" customHeight="1">
      <c r="C173" s="6"/>
      <c r="D173" s="6"/>
      <c r="E173" s="6"/>
      <c r="F173" s="6"/>
      <c r="G173" s="6"/>
      <c r="H173" s="6"/>
      <c r="I173" s="6"/>
      <c r="J173" s="6"/>
      <c r="K173" s="6"/>
      <c r="L173" s="6"/>
      <c r="M173" s="6"/>
      <c r="N173" s="6"/>
      <c r="O173" s="6"/>
      <c r="P173" s="6"/>
      <c r="Q173" s="6"/>
      <c r="R173" s="6"/>
      <c r="S173" s="6"/>
      <c r="T173" s="6"/>
      <c r="U173" s="6"/>
      <c r="V173" s="6"/>
      <c r="W173" s="6"/>
      <c r="X173" s="6"/>
      <c r="Y173" s="6"/>
      <c r="Z173" s="28"/>
    </row>
    <row r="174" spans="3:26" s="1" customFormat="1" ht="23.25" customHeight="1">
      <c r="C174" s="6"/>
      <c r="D174" s="6"/>
      <c r="E174" s="6"/>
      <c r="F174" s="6"/>
      <c r="G174" s="6"/>
      <c r="H174" s="6"/>
      <c r="I174" s="6"/>
      <c r="J174" s="6"/>
      <c r="K174" s="6"/>
      <c r="L174" s="6"/>
      <c r="M174" s="6"/>
      <c r="N174" s="6"/>
      <c r="O174" s="6"/>
      <c r="P174" s="6"/>
      <c r="Q174" s="6"/>
      <c r="R174" s="6"/>
      <c r="S174" s="6"/>
      <c r="T174" s="6"/>
      <c r="U174" s="6"/>
      <c r="V174" s="6"/>
      <c r="W174" s="6"/>
      <c r="X174" s="6"/>
      <c r="Y174" s="6"/>
      <c r="Z174" s="28"/>
    </row>
    <row r="175" spans="3:26" s="1" customFormat="1" ht="23.25" customHeight="1">
      <c r="C175" s="6"/>
      <c r="D175" s="6"/>
      <c r="E175" s="6"/>
      <c r="F175" s="6"/>
      <c r="G175" s="6"/>
      <c r="H175" s="6"/>
      <c r="I175" s="6"/>
      <c r="J175" s="6"/>
      <c r="K175" s="6"/>
      <c r="L175" s="6"/>
      <c r="M175" s="6"/>
      <c r="N175" s="6"/>
      <c r="O175" s="6"/>
      <c r="P175" s="6"/>
      <c r="Q175" s="6"/>
      <c r="R175" s="6"/>
      <c r="S175" s="6"/>
      <c r="T175" s="6"/>
      <c r="U175" s="6"/>
      <c r="V175" s="6"/>
      <c r="W175" s="6"/>
      <c r="X175" s="6"/>
      <c r="Y175" s="6"/>
      <c r="Z175" s="28"/>
    </row>
    <row r="176" spans="3:26" s="1" customFormat="1" ht="23.25" customHeight="1">
      <c r="C176" s="6"/>
      <c r="D176" s="6"/>
      <c r="E176" s="6"/>
      <c r="F176" s="6"/>
      <c r="G176" s="6"/>
      <c r="H176" s="6"/>
      <c r="I176" s="6"/>
      <c r="J176" s="6"/>
      <c r="K176" s="6"/>
      <c r="L176" s="6"/>
      <c r="M176" s="6"/>
      <c r="N176" s="6"/>
      <c r="O176" s="6"/>
      <c r="P176" s="6"/>
      <c r="Q176" s="6"/>
      <c r="R176" s="6"/>
      <c r="S176" s="6"/>
      <c r="T176" s="6"/>
      <c r="U176" s="6"/>
      <c r="V176" s="6"/>
      <c r="W176" s="6"/>
      <c r="X176" s="6"/>
      <c r="Y176" s="6"/>
      <c r="Z176" s="28"/>
    </row>
    <row r="177" spans="3:26" s="1" customFormat="1" ht="23.25" customHeight="1">
      <c r="C177" s="6"/>
      <c r="D177" s="6"/>
      <c r="E177" s="6"/>
      <c r="F177" s="6"/>
      <c r="G177" s="6"/>
      <c r="H177" s="6"/>
      <c r="I177" s="6"/>
      <c r="J177" s="6"/>
      <c r="K177" s="6"/>
      <c r="L177" s="6"/>
      <c r="M177" s="6"/>
      <c r="N177" s="6"/>
      <c r="O177" s="6"/>
      <c r="P177" s="6"/>
      <c r="Q177" s="6"/>
      <c r="R177" s="6"/>
      <c r="S177" s="6"/>
      <c r="T177" s="6"/>
      <c r="U177" s="6"/>
      <c r="V177" s="6"/>
      <c r="W177" s="6"/>
      <c r="X177" s="6"/>
      <c r="Y177" s="6"/>
      <c r="Z177" s="28"/>
    </row>
    <row r="178" spans="3:26" s="1" customFormat="1" ht="23.25" customHeight="1">
      <c r="C178" s="6"/>
      <c r="D178" s="6"/>
      <c r="E178" s="6"/>
      <c r="F178" s="6"/>
      <c r="G178" s="6"/>
      <c r="H178" s="6"/>
      <c r="I178" s="6"/>
      <c r="J178" s="6"/>
      <c r="K178" s="6"/>
      <c r="L178" s="6"/>
      <c r="M178" s="6"/>
      <c r="N178" s="6"/>
      <c r="O178" s="6"/>
      <c r="P178" s="6"/>
      <c r="Q178" s="6"/>
      <c r="R178" s="6"/>
      <c r="S178" s="6"/>
      <c r="T178" s="6"/>
      <c r="U178" s="6"/>
      <c r="V178" s="6"/>
      <c r="W178" s="6"/>
      <c r="X178" s="6"/>
      <c r="Y178" s="6"/>
      <c r="Z178" s="28"/>
    </row>
    <row r="179" spans="3:26" s="1" customFormat="1" ht="23.25" customHeight="1">
      <c r="C179" s="6"/>
      <c r="D179" s="6"/>
      <c r="E179" s="6"/>
      <c r="F179" s="6"/>
      <c r="G179" s="6"/>
      <c r="H179" s="6"/>
      <c r="I179" s="6"/>
      <c r="J179" s="6"/>
      <c r="K179" s="6"/>
      <c r="L179" s="6"/>
      <c r="M179" s="6"/>
      <c r="N179" s="6"/>
      <c r="O179" s="6"/>
      <c r="P179" s="6"/>
      <c r="Q179" s="6"/>
      <c r="R179" s="6"/>
      <c r="S179" s="6"/>
      <c r="T179" s="6"/>
      <c r="U179" s="6"/>
      <c r="V179" s="6"/>
      <c r="W179" s="6"/>
      <c r="X179" s="6"/>
      <c r="Y179" s="6"/>
      <c r="Z179" s="28"/>
    </row>
    <row r="180" spans="3:26" s="1" customFormat="1" ht="23.25" customHeight="1">
      <c r="C180" s="6"/>
      <c r="D180" s="6"/>
      <c r="E180" s="6"/>
      <c r="F180" s="6"/>
      <c r="G180" s="6"/>
      <c r="H180" s="6"/>
      <c r="I180" s="6"/>
      <c r="J180" s="6"/>
      <c r="K180" s="6"/>
      <c r="L180" s="6"/>
      <c r="M180" s="6"/>
      <c r="N180" s="6"/>
      <c r="O180" s="6"/>
      <c r="P180" s="6"/>
      <c r="Q180" s="6"/>
      <c r="R180" s="6"/>
      <c r="S180" s="6"/>
      <c r="T180" s="6"/>
      <c r="U180" s="6"/>
      <c r="V180" s="6"/>
      <c r="W180" s="6"/>
      <c r="X180" s="6"/>
      <c r="Y180" s="6"/>
      <c r="Z180" s="28"/>
    </row>
    <row r="181" spans="3:26" s="1" customFormat="1" ht="23.25" customHeight="1">
      <c r="C181" s="6"/>
      <c r="D181" s="6"/>
      <c r="E181" s="6"/>
      <c r="F181" s="6"/>
      <c r="G181" s="6"/>
      <c r="H181" s="6"/>
      <c r="I181" s="6"/>
      <c r="J181" s="6"/>
      <c r="K181" s="6"/>
      <c r="L181" s="6"/>
      <c r="M181" s="6"/>
      <c r="N181" s="6"/>
      <c r="O181" s="6"/>
      <c r="P181" s="6"/>
      <c r="Q181" s="6"/>
      <c r="R181" s="6"/>
      <c r="S181" s="6"/>
      <c r="T181" s="6"/>
      <c r="U181" s="6"/>
      <c r="V181" s="6"/>
      <c r="W181" s="6"/>
      <c r="X181" s="6"/>
      <c r="Y181" s="6"/>
      <c r="Z181" s="28"/>
    </row>
    <row r="182" spans="3:26" s="1" customFormat="1" ht="23.25" customHeight="1">
      <c r="C182" s="6"/>
      <c r="D182" s="6"/>
      <c r="E182" s="6"/>
      <c r="F182" s="6"/>
      <c r="G182" s="6"/>
      <c r="H182" s="6"/>
      <c r="I182" s="6"/>
      <c r="J182" s="6"/>
      <c r="K182" s="6"/>
      <c r="L182" s="6"/>
      <c r="M182" s="6"/>
      <c r="N182" s="6"/>
      <c r="O182" s="6"/>
      <c r="P182" s="6"/>
      <c r="Q182" s="6"/>
      <c r="R182" s="6"/>
      <c r="S182" s="6"/>
      <c r="T182" s="6"/>
      <c r="U182" s="6"/>
      <c r="V182" s="6"/>
      <c r="W182" s="6"/>
      <c r="X182" s="6"/>
      <c r="Y182" s="6"/>
      <c r="Z182" s="28"/>
    </row>
    <row r="183" spans="3:26" s="1" customFormat="1" ht="23.25" customHeight="1">
      <c r="C183" s="6"/>
      <c r="D183" s="6"/>
      <c r="E183" s="6"/>
      <c r="F183" s="6"/>
      <c r="G183" s="6"/>
      <c r="H183" s="6"/>
      <c r="I183" s="6"/>
      <c r="J183" s="6"/>
      <c r="K183" s="6"/>
      <c r="L183" s="6"/>
      <c r="M183" s="6"/>
      <c r="N183" s="6"/>
      <c r="O183" s="6"/>
      <c r="P183" s="6"/>
      <c r="Q183" s="6"/>
      <c r="R183" s="6"/>
      <c r="S183" s="6"/>
      <c r="T183" s="6"/>
      <c r="U183" s="6"/>
      <c r="V183" s="6"/>
      <c r="W183" s="6"/>
      <c r="X183" s="6"/>
      <c r="Y183" s="6"/>
      <c r="Z183" s="28"/>
    </row>
    <row r="184" spans="3:26" s="1" customFormat="1" ht="23.25" customHeight="1">
      <c r="C184" s="6"/>
      <c r="D184" s="6"/>
      <c r="E184" s="6"/>
      <c r="F184" s="6"/>
      <c r="G184" s="6"/>
      <c r="H184" s="6"/>
      <c r="I184" s="6"/>
      <c r="J184" s="6"/>
      <c r="K184" s="6"/>
      <c r="L184" s="6"/>
      <c r="M184" s="6"/>
      <c r="N184" s="6"/>
      <c r="O184" s="6"/>
      <c r="P184" s="6"/>
      <c r="Q184" s="6"/>
      <c r="R184" s="6"/>
      <c r="S184" s="6"/>
      <c r="T184" s="6"/>
      <c r="U184" s="6"/>
      <c r="V184" s="6"/>
      <c r="W184" s="6"/>
      <c r="X184" s="6"/>
      <c r="Y184" s="6"/>
      <c r="Z184" s="28"/>
    </row>
    <row r="185" spans="3:26" s="1" customFormat="1" ht="23.25" customHeight="1">
      <c r="C185" s="6"/>
      <c r="D185" s="6"/>
      <c r="E185" s="6"/>
      <c r="F185" s="6"/>
      <c r="G185" s="6"/>
      <c r="H185" s="6"/>
      <c r="I185" s="6"/>
      <c r="J185" s="6"/>
      <c r="K185" s="6"/>
      <c r="L185" s="6"/>
      <c r="M185" s="6"/>
      <c r="N185" s="6"/>
      <c r="O185" s="6"/>
      <c r="P185" s="6"/>
      <c r="Q185" s="6"/>
      <c r="R185" s="6"/>
      <c r="S185" s="6"/>
      <c r="T185" s="6"/>
      <c r="U185" s="6"/>
      <c r="V185" s="6"/>
      <c r="W185" s="6"/>
      <c r="X185" s="6"/>
      <c r="Y185" s="6"/>
      <c r="Z185" s="28"/>
    </row>
    <row r="186" spans="3:26" s="1" customFormat="1" ht="23.25" customHeight="1">
      <c r="C186" s="6"/>
      <c r="D186" s="6"/>
      <c r="E186" s="6"/>
      <c r="F186" s="6"/>
      <c r="G186" s="6"/>
      <c r="H186" s="6"/>
      <c r="I186" s="6"/>
      <c r="J186" s="6"/>
      <c r="K186" s="6"/>
      <c r="L186" s="6"/>
      <c r="M186" s="6"/>
      <c r="N186" s="6"/>
      <c r="O186" s="6"/>
      <c r="P186" s="6"/>
      <c r="Q186" s="6"/>
      <c r="R186" s="6"/>
      <c r="S186" s="6"/>
      <c r="T186" s="6"/>
      <c r="U186" s="6"/>
      <c r="V186" s="6"/>
      <c r="W186" s="6"/>
      <c r="X186" s="6"/>
      <c r="Y186" s="6"/>
      <c r="Z186" s="28"/>
    </row>
    <row r="187" spans="3:26" s="1" customFormat="1" ht="23.25" customHeight="1">
      <c r="C187" s="6"/>
      <c r="D187" s="6"/>
      <c r="E187" s="6"/>
      <c r="F187" s="6"/>
      <c r="G187" s="6"/>
      <c r="H187" s="6"/>
      <c r="I187" s="6"/>
      <c r="J187" s="6"/>
      <c r="K187" s="6"/>
      <c r="L187" s="6"/>
      <c r="M187" s="6"/>
      <c r="N187" s="6"/>
      <c r="O187" s="6"/>
      <c r="P187" s="6"/>
      <c r="Q187" s="6"/>
      <c r="R187" s="6"/>
      <c r="S187" s="6"/>
      <c r="T187" s="6"/>
      <c r="U187" s="6"/>
      <c r="V187" s="6"/>
      <c r="W187" s="6"/>
      <c r="X187" s="6"/>
      <c r="Y187" s="6"/>
      <c r="Z187" s="28"/>
    </row>
    <row r="188" spans="3:26" s="1" customFormat="1" ht="23.25" customHeight="1">
      <c r="C188" s="6"/>
      <c r="D188" s="6"/>
      <c r="E188" s="6"/>
      <c r="F188" s="6"/>
      <c r="G188" s="6"/>
      <c r="H188" s="6"/>
      <c r="I188" s="6"/>
      <c r="J188" s="6"/>
      <c r="K188" s="6"/>
      <c r="L188" s="6"/>
      <c r="M188" s="6"/>
      <c r="N188" s="6"/>
      <c r="O188" s="6"/>
      <c r="P188" s="6"/>
      <c r="Q188" s="6"/>
      <c r="R188" s="6"/>
      <c r="S188" s="6"/>
      <c r="T188" s="6"/>
      <c r="U188" s="6"/>
      <c r="V188" s="6"/>
      <c r="W188" s="6"/>
      <c r="X188" s="6"/>
      <c r="Y188" s="6"/>
      <c r="Z188" s="28"/>
    </row>
    <row r="189" spans="3:26" s="1" customFormat="1" ht="23.25" customHeight="1">
      <c r="C189" s="6"/>
      <c r="D189" s="6"/>
      <c r="E189" s="6"/>
      <c r="F189" s="6"/>
      <c r="G189" s="6"/>
      <c r="H189" s="6"/>
      <c r="I189" s="6"/>
      <c r="J189" s="6"/>
      <c r="K189" s="6"/>
      <c r="L189" s="6"/>
      <c r="M189" s="6"/>
      <c r="N189" s="6"/>
      <c r="O189" s="6"/>
      <c r="P189" s="6"/>
      <c r="Q189" s="6"/>
      <c r="R189" s="6"/>
      <c r="S189" s="6"/>
      <c r="T189" s="6"/>
      <c r="U189" s="6"/>
      <c r="V189" s="6"/>
      <c r="W189" s="6"/>
      <c r="X189" s="6"/>
      <c r="Y189" s="6"/>
      <c r="Z189" s="28"/>
    </row>
    <row r="190" spans="3:26" s="1" customFormat="1" ht="23.25" customHeight="1">
      <c r="C190" s="6"/>
      <c r="D190" s="6"/>
      <c r="E190" s="6"/>
      <c r="F190" s="6"/>
      <c r="G190" s="6"/>
      <c r="H190" s="6"/>
      <c r="I190" s="6"/>
      <c r="J190" s="6"/>
      <c r="K190" s="6"/>
      <c r="L190" s="6"/>
      <c r="M190" s="6"/>
      <c r="N190" s="6"/>
      <c r="O190" s="6"/>
      <c r="P190" s="6"/>
      <c r="Q190" s="6"/>
      <c r="R190" s="6"/>
      <c r="S190" s="6"/>
      <c r="T190" s="6"/>
      <c r="U190" s="6"/>
      <c r="V190" s="6"/>
      <c r="W190" s="6"/>
      <c r="X190" s="6"/>
      <c r="Y190" s="6"/>
      <c r="Z190" s="28"/>
    </row>
    <row r="191" spans="3:26" s="1" customFormat="1" ht="23.25" customHeight="1">
      <c r="C191" s="6"/>
      <c r="D191" s="6"/>
      <c r="E191" s="6"/>
      <c r="F191" s="6"/>
      <c r="G191" s="6"/>
      <c r="H191" s="6"/>
      <c r="I191" s="6"/>
      <c r="J191" s="6"/>
      <c r="K191" s="6"/>
      <c r="L191" s="6"/>
      <c r="M191" s="6"/>
      <c r="N191" s="6"/>
      <c r="O191" s="6"/>
      <c r="P191" s="6"/>
      <c r="Q191" s="6"/>
      <c r="R191" s="6"/>
      <c r="S191" s="6"/>
      <c r="T191" s="6"/>
      <c r="U191" s="6"/>
      <c r="V191" s="6"/>
      <c r="W191" s="6"/>
      <c r="X191" s="6"/>
      <c r="Y191" s="6"/>
      <c r="Z191" s="28"/>
    </row>
    <row r="192" spans="3:26" s="1" customFormat="1" ht="23.25" customHeight="1">
      <c r="C192" s="6"/>
      <c r="D192" s="6"/>
      <c r="E192" s="6"/>
      <c r="F192" s="6"/>
      <c r="G192" s="6"/>
      <c r="H192" s="6"/>
      <c r="I192" s="6"/>
      <c r="J192" s="6"/>
      <c r="K192" s="6"/>
      <c r="L192" s="6"/>
      <c r="M192" s="6"/>
      <c r="N192" s="6"/>
      <c r="O192" s="6"/>
      <c r="P192" s="6"/>
      <c r="Q192" s="6"/>
      <c r="R192" s="6"/>
      <c r="S192" s="6"/>
      <c r="T192" s="6"/>
      <c r="U192" s="6"/>
      <c r="V192" s="6"/>
      <c r="W192" s="6"/>
      <c r="X192" s="6"/>
      <c r="Y192" s="6"/>
      <c r="Z192" s="28"/>
    </row>
    <row r="193" spans="3:26" s="1" customFormat="1" ht="23.25" customHeight="1">
      <c r="C193" s="6"/>
      <c r="D193" s="6"/>
      <c r="E193" s="6"/>
      <c r="F193" s="6"/>
      <c r="G193" s="6"/>
      <c r="H193" s="6"/>
      <c r="I193" s="6"/>
      <c r="J193" s="6"/>
      <c r="K193" s="6"/>
      <c r="L193" s="6"/>
      <c r="M193" s="6"/>
      <c r="N193" s="6"/>
      <c r="O193" s="6"/>
      <c r="P193" s="6"/>
      <c r="Q193" s="6"/>
      <c r="R193" s="6"/>
      <c r="S193" s="6"/>
      <c r="T193" s="6"/>
      <c r="U193" s="6"/>
      <c r="V193" s="6"/>
      <c r="W193" s="6"/>
      <c r="X193" s="6"/>
      <c r="Y193" s="6"/>
      <c r="Z193" s="28"/>
    </row>
    <row r="194" spans="3:26" s="1" customFormat="1" ht="23.25" customHeight="1">
      <c r="C194" s="6"/>
      <c r="D194" s="6"/>
      <c r="E194" s="6"/>
      <c r="F194" s="6"/>
      <c r="G194" s="6"/>
      <c r="H194" s="6"/>
      <c r="I194" s="6"/>
      <c r="J194" s="6"/>
      <c r="K194" s="6"/>
      <c r="L194" s="6"/>
      <c r="M194" s="6"/>
      <c r="N194" s="6"/>
      <c r="O194" s="6"/>
      <c r="P194" s="6"/>
      <c r="Q194" s="6"/>
      <c r="R194" s="6"/>
      <c r="S194" s="6"/>
      <c r="T194" s="6"/>
      <c r="U194" s="6"/>
      <c r="V194" s="6"/>
      <c r="W194" s="6"/>
      <c r="X194" s="6"/>
      <c r="Y194" s="6"/>
      <c r="Z194" s="28"/>
    </row>
    <row r="195" spans="3:26" s="1" customFormat="1" ht="23.25" customHeight="1">
      <c r="C195" s="6"/>
      <c r="D195" s="6"/>
      <c r="E195" s="6"/>
      <c r="F195" s="6"/>
      <c r="G195" s="6"/>
      <c r="H195" s="6"/>
      <c r="I195" s="6"/>
      <c r="J195" s="6"/>
      <c r="K195" s="6"/>
      <c r="L195" s="6"/>
      <c r="M195" s="6"/>
      <c r="N195" s="6"/>
      <c r="O195" s="6"/>
      <c r="P195" s="6"/>
      <c r="Q195" s="6"/>
      <c r="R195" s="6"/>
      <c r="S195" s="6"/>
      <c r="T195" s="6"/>
      <c r="U195" s="6"/>
      <c r="V195" s="6"/>
      <c r="W195" s="6"/>
      <c r="X195" s="6"/>
      <c r="Y195" s="6"/>
      <c r="Z195" s="28"/>
    </row>
    <row r="196" spans="3:26" s="1" customFormat="1" ht="23.25" customHeight="1">
      <c r="C196" s="6"/>
      <c r="D196" s="6"/>
      <c r="E196" s="6"/>
      <c r="F196" s="6"/>
      <c r="G196" s="6"/>
      <c r="H196" s="6"/>
      <c r="I196" s="6"/>
      <c r="J196" s="6"/>
      <c r="K196" s="6"/>
      <c r="L196" s="6"/>
      <c r="M196" s="6"/>
      <c r="N196" s="6"/>
      <c r="O196" s="6"/>
      <c r="P196" s="6"/>
      <c r="Q196" s="6"/>
      <c r="R196" s="6"/>
      <c r="S196" s="6"/>
      <c r="T196" s="6"/>
      <c r="U196" s="6"/>
      <c r="V196" s="6"/>
      <c r="W196" s="6"/>
      <c r="X196" s="6"/>
      <c r="Y196" s="6"/>
      <c r="Z196" s="28"/>
    </row>
    <row r="197" spans="3:26" s="1" customFormat="1" ht="23.25" customHeight="1">
      <c r="C197" s="6"/>
      <c r="D197" s="6"/>
      <c r="E197" s="6"/>
      <c r="F197" s="6"/>
      <c r="G197" s="6"/>
      <c r="H197" s="6"/>
      <c r="I197" s="6"/>
      <c r="J197" s="6"/>
      <c r="K197" s="6"/>
      <c r="L197" s="6"/>
      <c r="M197" s="6"/>
      <c r="N197" s="6"/>
      <c r="O197" s="6"/>
      <c r="P197" s="6"/>
      <c r="Q197" s="6"/>
      <c r="R197" s="6"/>
      <c r="S197" s="6"/>
      <c r="T197" s="6"/>
      <c r="U197" s="6"/>
      <c r="V197" s="6"/>
      <c r="W197" s="6"/>
      <c r="X197" s="6"/>
      <c r="Y197" s="6"/>
      <c r="Z197" s="28"/>
    </row>
    <row r="198" spans="3:26" s="1" customFormat="1" ht="23.25" customHeight="1">
      <c r="C198" s="6"/>
      <c r="D198" s="6"/>
      <c r="E198" s="6"/>
      <c r="F198" s="6"/>
      <c r="G198" s="6"/>
      <c r="H198" s="6"/>
      <c r="I198" s="6"/>
      <c r="J198" s="6"/>
      <c r="K198" s="6"/>
      <c r="L198" s="6"/>
      <c r="M198" s="6"/>
      <c r="N198" s="6"/>
      <c r="O198" s="6"/>
      <c r="P198" s="6"/>
      <c r="Q198" s="6"/>
      <c r="R198" s="6"/>
      <c r="S198" s="6"/>
      <c r="T198" s="6"/>
      <c r="U198" s="6"/>
      <c r="V198" s="6"/>
      <c r="W198" s="6"/>
      <c r="X198" s="6"/>
      <c r="Y198" s="6"/>
      <c r="Z198" s="28"/>
    </row>
    <row r="199" spans="3:26" s="1" customFormat="1" ht="23.25" customHeight="1">
      <c r="C199" s="6"/>
      <c r="D199" s="6"/>
      <c r="E199" s="6"/>
      <c r="F199" s="6"/>
      <c r="G199" s="6"/>
      <c r="H199" s="6"/>
      <c r="I199" s="6"/>
      <c r="J199" s="6"/>
      <c r="K199" s="6"/>
      <c r="L199" s="6"/>
      <c r="M199" s="6"/>
      <c r="N199" s="6"/>
      <c r="O199" s="6"/>
      <c r="P199" s="6"/>
      <c r="Q199" s="6"/>
      <c r="R199" s="6"/>
      <c r="S199" s="6"/>
      <c r="T199" s="6"/>
      <c r="U199" s="6"/>
      <c r="V199" s="6"/>
      <c r="W199" s="6"/>
      <c r="X199" s="6"/>
      <c r="Y199" s="6"/>
      <c r="Z199" s="28"/>
    </row>
    <row r="200" spans="3:26" s="1" customFormat="1" ht="23.25" customHeight="1">
      <c r="C200" s="6"/>
      <c r="D200" s="6"/>
      <c r="E200" s="6"/>
      <c r="F200" s="6"/>
      <c r="G200" s="6"/>
      <c r="H200" s="6"/>
      <c r="I200" s="6"/>
      <c r="J200" s="6"/>
      <c r="K200" s="6"/>
      <c r="L200" s="6"/>
      <c r="M200" s="6"/>
      <c r="N200" s="6"/>
      <c r="O200" s="6"/>
      <c r="P200" s="6"/>
      <c r="Q200" s="6"/>
      <c r="R200" s="6"/>
      <c r="S200" s="6"/>
      <c r="T200" s="6"/>
      <c r="U200" s="6"/>
      <c r="V200" s="6"/>
      <c r="W200" s="6"/>
      <c r="X200" s="6"/>
      <c r="Y200" s="6"/>
      <c r="Z200" s="28"/>
    </row>
    <row r="201" spans="3:26" s="1" customFormat="1" ht="23.25" customHeight="1">
      <c r="C201" s="6"/>
      <c r="D201" s="6"/>
      <c r="E201" s="6"/>
      <c r="F201" s="6"/>
      <c r="G201" s="6"/>
      <c r="H201" s="6"/>
      <c r="I201" s="6"/>
      <c r="J201" s="6"/>
      <c r="K201" s="6"/>
      <c r="L201" s="6"/>
      <c r="M201" s="6"/>
      <c r="N201" s="6"/>
      <c r="O201" s="6"/>
      <c r="P201" s="6"/>
      <c r="Q201" s="6"/>
      <c r="R201" s="6"/>
      <c r="S201" s="6"/>
      <c r="T201" s="6"/>
      <c r="U201" s="6"/>
      <c r="V201" s="6"/>
      <c r="W201" s="6"/>
      <c r="X201" s="6"/>
      <c r="Y201" s="6"/>
      <c r="Z201" s="28"/>
    </row>
    <row r="202" spans="3:26" s="1" customFormat="1" ht="23.25" customHeight="1">
      <c r="C202" s="6"/>
      <c r="D202" s="6"/>
      <c r="E202" s="6"/>
      <c r="F202" s="6"/>
      <c r="G202" s="6"/>
      <c r="H202" s="6"/>
      <c r="I202" s="6"/>
      <c r="J202" s="6"/>
      <c r="K202" s="6"/>
      <c r="L202" s="6"/>
      <c r="M202" s="6"/>
      <c r="N202" s="6"/>
      <c r="O202" s="6"/>
      <c r="P202" s="6"/>
      <c r="Q202" s="6"/>
      <c r="R202" s="6"/>
      <c r="S202" s="6"/>
      <c r="T202" s="6"/>
      <c r="U202" s="6"/>
      <c r="V202" s="6"/>
      <c r="W202" s="6"/>
      <c r="X202" s="6"/>
      <c r="Y202" s="6"/>
      <c r="Z202" s="28"/>
    </row>
    <row r="203" spans="3:26" s="1" customFormat="1" ht="23.25" customHeight="1">
      <c r="C203" s="6"/>
      <c r="D203" s="6"/>
      <c r="E203" s="6"/>
      <c r="F203" s="6"/>
      <c r="G203" s="6"/>
      <c r="H203" s="6"/>
      <c r="I203" s="6"/>
      <c r="J203" s="6"/>
      <c r="K203" s="6"/>
      <c r="L203" s="6"/>
      <c r="M203" s="6"/>
      <c r="N203" s="6"/>
      <c r="O203" s="6"/>
      <c r="P203" s="6"/>
      <c r="Q203" s="6"/>
      <c r="R203" s="6"/>
      <c r="S203" s="6"/>
      <c r="T203" s="6"/>
      <c r="U203" s="6"/>
      <c r="V203" s="6"/>
      <c r="W203" s="6"/>
      <c r="X203" s="6"/>
      <c r="Y203" s="6"/>
      <c r="Z203" s="28"/>
    </row>
    <row r="204" spans="3:26" s="1" customFormat="1" ht="23.25" customHeight="1">
      <c r="C204" s="6"/>
      <c r="D204" s="6"/>
      <c r="E204" s="6"/>
      <c r="F204" s="6"/>
      <c r="G204" s="6"/>
      <c r="H204" s="6"/>
      <c r="I204" s="6"/>
      <c r="J204" s="6"/>
      <c r="K204" s="6"/>
      <c r="L204" s="6"/>
      <c r="M204" s="6"/>
      <c r="N204" s="6"/>
      <c r="O204" s="6"/>
      <c r="P204" s="6"/>
      <c r="Q204" s="6"/>
      <c r="R204" s="6"/>
      <c r="S204" s="6"/>
      <c r="T204" s="6"/>
      <c r="U204" s="6"/>
      <c r="V204" s="6"/>
      <c r="W204" s="6"/>
      <c r="X204" s="6"/>
      <c r="Y204" s="6"/>
      <c r="Z204" s="28"/>
    </row>
    <row r="205" spans="3:26" s="1" customFormat="1" ht="23.25" customHeight="1">
      <c r="C205" s="6"/>
      <c r="D205" s="6"/>
      <c r="E205" s="6"/>
      <c r="F205" s="6"/>
      <c r="G205" s="6"/>
      <c r="H205" s="6"/>
      <c r="I205" s="6"/>
      <c r="J205" s="6"/>
      <c r="K205" s="6"/>
      <c r="L205" s="6"/>
      <c r="M205" s="6"/>
      <c r="N205" s="6"/>
      <c r="O205" s="6"/>
      <c r="P205" s="6"/>
      <c r="Q205" s="6"/>
      <c r="R205" s="6"/>
      <c r="S205" s="6"/>
      <c r="T205" s="6"/>
      <c r="U205" s="6"/>
      <c r="V205" s="6"/>
      <c r="W205" s="6"/>
      <c r="X205" s="6"/>
      <c r="Y205" s="6"/>
      <c r="Z205" s="28"/>
    </row>
    <row r="206" spans="3:26" s="1" customFormat="1" ht="23.25" customHeight="1">
      <c r="C206" s="6"/>
      <c r="D206" s="6"/>
      <c r="E206" s="6"/>
      <c r="F206" s="6"/>
      <c r="G206" s="6"/>
      <c r="H206" s="6"/>
      <c r="I206" s="6"/>
      <c r="J206" s="6"/>
      <c r="K206" s="6"/>
      <c r="L206" s="6"/>
      <c r="M206" s="6"/>
      <c r="N206" s="6"/>
      <c r="O206" s="6"/>
      <c r="P206" s="6"/>
      <c r="Q206" s="6"/>
      <c r="R206" s="6"/>
      <c r="S206" s="6"/>
      <c r="T206" s="6"/>
      <c r="U206" s="6"/>
      <c r="V206" s="6"/>
      <c r="W206" s="6"/>
      <c r="X206" s="6"/>
      <c r="Y206" s="6"/>
      <c r="Z206" s="28"/>
    </row>
    <row r="207" spans="3:26" s="1" customFormat="1" ht="23.25" customHeight="1">
      <c r="C207" s="6"/>
      <c r="D207" s="6"/>
      <c r="E207" s="6"/>
      <c r="F207" s="6"/>
      <c r="G207" s="6"/>
      <c r="H207" s="6"/>
      <c r="I207" s="6"/>
      <c r="J207" s="6"/>
      <c r="K207" s="6"/>
      <c r="L207" s="6"/>
      <c r="M207" s="6"/>
      <c r="N207" s="6"/>
      <c r="O207" s="6"/>
      <c r="P207" s="6"/>
      <c r="Q207" s="6"/>
      <c r="R207" s="6"/>
      <c r="S207" s="6"/>
      <c r="T207" s="6"/>
      <c r="U207" s="6"/>
      <c r="V207" s="6"/>
      <c r="W207" s="6"/>
      <c r="X207" s="6"/>
      <c r="Y207" s="6"/>
      <c r="Z207" s="28"/>
    </row>
    <row r="208" spans="3:26" s="1" customFormat="1" ht="23.25" customHeight="1">
      <c r="C208" s="6"/>
      <c r="D208" s="6"/>
      <c r="E208" s="6"/>
      <c r="F208" s="6"/>
      <c r="G208" s="6"/>
      <c r="H208" s="6"/>
      <c r="I208" s="6"/>
      <c r="J208" s="6"/>
      <c r="K208" s="6"/>
      <c r="L208" s="6"/>
      <c r="M208" s="6"/>
      <c r="N208" s="6"/>
      <c r="O208" s="6"/>
      <c r="P208" s="6"/>
      <c r="Q208" s="6"/>
      <c r="R208" s="6"/>
      <c r="S208" s="6"/>
      <c r="T208" s="6"/>
      <c r="U208" s="6"/>
      <c r="V208" s="6"/>
      <c r="W208" s="6"/>
      <c r="X208" s="6"/>
      <c r="Y208" s="6"/>
      <c r="Z208" s="28"/>
    </row>
    <row r="209" spans="3:26" s="1" customFormat="1" ht="23.25" customHeight="1">
      <c r="C209" s="6"/>
      <c r="D209" s="6"/>
      <c r="E209" s="6"/>
      <c r="F209" s="6"/>
      <c r="G209" s="6"/>
      <c r="H209" s="6"/>
      <c r="I209" s="6"/>
      <c r="J209" s="6"/>
      <c r="K209" s="6"/>
      <c r="L209" s="6"/>
      <c r="M209" s="6"/>
      <c r="N209" s="6"/>
      <c r="O209" s="6"/>
      <c r="P209" s="6"/>
      <c r="Q209" s="6"/>
      <c r="R209" s="6"/>
      <c r="S209" s="6"/>
      <c r="T209" s="6"/>
      <c r="U209" s="6"/>
      <c r="V209" s="6"/>
      <c r="W209" s="6"/>
      <c r="X209" s="6"/>
      <c r="Y209" s="6"/>
      <c r="Z209" s="28"/>
    </row>
    <row r="210" spans="3:26" s="1" customFormat="1" ht="23.25" customHeight="1">
      <c r="C210" s="6"/>
      <c r="D210" s="6"/>
      <c r="E210" s="6"/>
      <c r="F210" s="6"/>
      <c r="G210" s="6"/>
      <c r="H210" s="6"/>
      <c r="I210" s="6"/>
      <c r="J210" s="6"/>
      <c r="K210" s="6"/>
      <c r="L210" s="6"/>
      <c r="M210" s="6"/>
      <c r="N210" s="6"/>
      <c r="O210" s="6"/>
      <c r="P210" s="6"/>
      <c r="Q210" s="6"/>
      <c r="R210" s="6"/>
      <c r="S210" s="6"/>
      <c r="T210" s="6"/>
      <c r="U210" s="6"/>
      <c r="V210" s="6"/>
      <c r="W210" s="6"/>
      <c r="X210" s="6"/>
      <c r="Y210" s="6"/>
      <c r="Z210" s="28"/>
    </row>
    <row r="211" spans="3:26" s="1" customFormat="1" ht="23.25" customHeight="1">
      <c r="C211" s="6"/>
      <c r="D211" s="6"/>
      <c r="E211" s="6"/>
      <c r="F211" s="6"/>
      <c r="G211" s="6"/>
      <c r="H211" s="6"/>
      <c r="I211" s="6"/>
      <c r="J211" s="6"/>
      <c r="K211" s="6"/>
      <c r="L211" s="6"/>
      <c r="M211" s="6"/>
      <c r="N211" s="6"/>
      <c r="O211" s="6"/>
      <c r="P211" s="6"/>
      <c r="Q211" s="6"/>
      <c r="R211" s="6"/>
      <c r="S211" s="6"/>
      <c r="T211" s="6"/>
      <c r="U211" s="6"/>
      <c r="V211" s="6"/>
      <c r="W211" s="6"/>
      <c r="X211" s="6"/>
      <c r="Y211" s="6"/>
      <c r="Z211" s="28"/>
    </row>
    <row r="212" spans="3:26" s="1" customFormat="1" ht="23.25" customHeight="1">
      <c r="C212" s="6"/>
      <c r="D212" s="6"/>
      <c r="E212" s="6"/>
      <c r="F212" s="6"/>
      <c r="G212" s="6"/>
      <c r="H212" s="6"/>
      <c r="I212" s="6"/>
      <c r="J212" s="6"/>
      <c r="K212" s="6"/>
      <c r="L212" s="6"/>
      <c r="M212" s="6"/>
      <c r="N212" s="6"/>
      <c r="O212" s="6"/>
      <c r="P212" s="6"/>
      <c r="Q212" s="6"/>
      <c r="R212" s="6"/>
      <c r="S212" s="6"/>
      <c r="T212" s="6"/>
      <c r="U212" s="6"/>
      <c r="V212" s="6"/>
      <c r="W212" s="6"/>
      <c r="X212" s="6"/>
      <c r="Y212" s="6"/>
      <c r="Z212" s="28"/>
    </row>
    <row r="213" spans="3:26" s="1" customFormat="1" ht="23.25" customHeight="1">
      <c r="C213" s="6"/>
      <c r="D213" s="6"/>
      <c r="E213" s="6"/>
      <c r="F213" s="6"/>
      <c r="G213" s="6"/>
      <c r="H213" s="6"/>
      <c r="I213" s="6"/>
      <c r="J213" s="6"/>
      <c r="K213" s="6"/>
      <c r="L213" s="6"/>
      <c r="M213" s="6"/>
      <c r="N213" s="6"/>
      <c r="O213" s="6"/>
      <c r="P213" s="6"/>
      <c r="Q213" s="6"/>
      <c r="R213" s="6"/>
      <c r="S213" s="6"/>
      <c r="T213" s="6"/>
      <c r="U213" s="6"/>
      <c r="V213" s="6"/>
      <c r="W213" s="6"/>
      <c r="X213" s="6"/>
      <c r="Y213" s="6"/>
      <c r="Z213" s="28"/>
    </row>
    <row r="214" spans="3:26" s="1" customFormat="1" ht="23.25" customHeight="1">
      <c r="C214" s="6"/>
      <c r="D214" s="6"/>
      <c r="E214" s="6"/>
      <c r="F214" s="6"/>
      <c r="G214" s="6"/>
      <c r="H214" s="6"/>
      <c r="I214" s="6"/>
      <c r="J214" s="6"/>
      <c r="K214" s="6"/>
      <c r="L214" s="6"/>
      <c r="M214" s="6"/>
      <c r="N214" s="6"/>
      <c r="O214" s="6"/>
      <c r="P214" s="6"/>
      <c r="Q214" s="6"/>
      <c r="R214" s="6"/>
      <c r="S214" s="6"/>
      <c r="T214" s="6"/>
      <c r="U214" s="6"/>
      <c r="V214" s="6"/>
      <c r="W214" s="6"/>
      <c r="X214" s="6"/>
      <c r="Y214" s="6"/>
      <c r="Z214" s="28"/>
    </row>
    <row r="215" spans="3:26" s="1" customFormat="1" ht="23.25" customHeight="1">
      <c r="C215" s="6"/>
      <c r="D215" s="6"/>
      <c r="E215" s="6"/>
      <c r="F215" s="6"/>
      <c r="G215" s="6"/>
      <c r="H215" s="6"/>
      <c r="I215" s="6"/>
      <c r="J215" s="6"/>
      <c r="K215" s="6"/>
      <c r="L215" s="6"/>
      <c r="M215" s="6"/>
      <c r="N215" s="6"/>
      <c r="O215" s="6"/>
      <c r="P215" s="6"/>
      <c r="Q215" s="6"/>
      <c r="R215" s="6"/>
      <c r="S215" s="6"/>
      <c r="T215" s="6"/>
      <c r="U215" s="6"/>
      <c r="V215" s="6"/>
      <c r="W215" s="6"/>
      <c r="X215" s="6"/>
      <c r="Y215" s="6"/>
      <c r="Z215" s="28"/>
    </row>
    <row r="216" spans="3:26" s="1" customFormat="1" ht="23.25" customHeight="1">
      <c r="C216" s="6"/>
      <c r="D216" s="6"/>
      <c r="E216" s="6"/>
      <c r="F216" s="6"/>
      <c r="G216" s="6"/>
      <c r="H216" s="6"/>
      <c r="I216" s="6"/>
      <c r="J216" s="6"/>
      <c r="K216" s="6"/>
      <c r="L216" s="6"/>
      <c r="M216" s="6"/>
      <c r="N216" s="6"/>
      <c r="O216" s="6"/>
      <c r="P216" s="6"/>
      <c r="Q216" s="6"/>
      <c r="R216" s="6"/>
      <c r="S216" s="6"/>
      <c r="T216" s="6"/>
      <c r="U216" s="6"/>
      <c r="V216" s="6"/>
      <c r="W216" s="6"/>
      <c r="X216" s="6"/>
      <c r="Y216" s="6"/>
      <c r="Z216" s="28"/>
    </row>
    <row r="217" spans="3:26" s="1" customFormat="1" ht="23.25" customHeight="1">
      <c r="C217" s="6"/>
      <c r="D217" s="6"/>
      <c r="E217" s="6"/>
      <c r="F217" s="6"/>
      <c r="G217" s="6"/>
      <c r="H217" s="6"/>
      <c r="I217" s="6"/>
      <c r="J217" s="6"/>
      <c r="K217" s="6"/>
      <c r="L217" s="6"/>
      <c r="M217" s="6"/>
      <c r="N217" s="6"/>
      <c r="O217" s="6"/>
      <c r="P217" s="6"/>
      <c r="Q217" s="6"/>
      <c r="R217" s="6"/>
      <c r="S217" s="6"/>
      <c r="T217" s="6"/>
      <c r="U217" s="6"/>
      <c r="V217" s="6"/>
      <c r="W217" s="6"/>
      <c r="X217" s="6"/>
      <c r="Y217" s="6"/>
      <c r="Z217" s="28"/>
    </row>
    <row r="218" spans="3:26" s="1" customFormat="1" ht="23.25" customHeight="1">
      <c r="C218" s="6"/>
      <c r="D218" s="6"/>
      <c r="E218" s="6"/>
      <c r="F218" s="6"/>
      <c r="G218" s="6"/>
      <c r="H218" s="6"/>
      <c r="I218" s="6"/>
      <c r="J218" s="6"/>
      <c r="K218" s="6"/>
      <c r="L218" s="6"/>
      <c r="M218" s="6"/>
      <c r="N218" s="6"/>
      <c r="O218" s="6"/>
      <c r="P218" s="6"/>
      <c r="Q218" s="6"/>
      <c r="R218" s="6"/>
      <c r="S218" s="6"/>
      <c r="T218" s="6"/>
      <c r="U218" s="6"/>
      <c r="V218" s="6"/>
      <c r="W218" s="6"/>
      <c r="X218" s="6"/>
      <c r="Y218" s="6"/>
      <c r="Z218" s="28"/>
    </row>
    <row r="219" spans="3:26" s="1" customFormat="1" ht="23.25" customHeight="1">
      <c r="C219" s="6"/>
      <c r="D219" s="6"/>
      <c r="E219" s="6"/>
      <c r="F219" s="6"/>
      <c r="G219" s="6"/>
      <c r="H219" s="6"/>
      <c r="I219" s="6"/>
      <c r="J219" s="6"/>
      <c r="K219" s="6"/>
      <c r="L219" s="6"/>
      <c r="M219" s="6"/>
      <c r="N219" s="6"/>
      <c r="O219" s="6"/>
      <c r="P219" s="6"/>
      <c r="Q219" s="6"/>
      <c r="R219" s="6"/>
      <c r="S219" s="6"/>
      <c r="T219" s="6"/>
      <c r="U219" s="6"/>
      <c r="V219" s="6"/>
      <c r="W219" s="6"/>
      <c r="X219" s="6"/>
      <c r="Y219" s="6"/>
      <c r="Z219" s="28"/>
    </row>
    <row r="220" spans="3:26" s="1" customFormat="1" ht="23.25" customHeight="1">
      <c r="C220" s="6"/>
      <c r="D220" s="6"/>
      <c r="E220" s="6"/>
      <c r="F220" s="6"/>
      <c r="G220" s="6"/>
      <c r="H220" s="6"/>
      <c r="I220" s="6"/>
      <c r="J220" s="6"/>
      <c r="K220" s="6"/>
      <c r="L220" s="6"/>
      <c r="M220" s="6"/>
      <c r="N220" s="6"/>
      <c r="O220" s="6"/>
      <c r="P220" s="6"/>
      <c r="Q220" s="6"/>
      <c r="R220" s="6"/>
      <c r="S220" s="6"/>
      <c r="T220" s="6"/>
      <c r="U220" s="6"/>
      <c r="V220" s="6"/>
      <c r="W220" s="6"/>
      <c r="X220" s="6"/>
      <c r="Y220" s="6"/>
      <c r="Z220" s="28"/>
    </row>
    <row r="221" spans="3:26" s="1" customFormat="1" ht="23.25" customHeight="1">
      <c r="C221" s="6"/>
      <c r="D221" s="6"/>
      <c r="E221" s="6"/>
      <c r="F221" s="6"/>
      <c r="G221" s="6"/>
      <c r="H221" s="6"/>
      <c r="I221" s="6"/>
      <c r="J221" s="6"/>
      <c r="K221" s="6"/>
      <c r="L221" s="6"/>
      <c r="M221" s="6"/>
      <c r="N221" s="6"/>
      <c r="O221" s="6"/>
      <c r="P221" s="6"/>
      <c r="Q221" s="6"/>
      <c r="R221" s="6"/>
      <c r="S221" s="6"/>
      <c r="T221" s="6"/>
      <c r="U221" s="6"/>
      <c r="V221" s="6"/>
      <c r="W221" s="6"/>
      <c r="X221" s="6"/>
      <c r="Y221" s="6"/>
      <c r="Z221" s="28"/>
    </row>
    <row r="222" spans="3:26" s="1" customFormat="1" ht="23.25" customHeight="1">
      <c r="C222" s="6"/>
      <c r="D222" s="6"/>
      <c r="E222" s="6"/>
      <c r="F222" s="6"/>
      <c r="G222" s="6"/>
      <c r="H222" s="6"/>
      <c r="I222" s="6"/>
      <c r="J222" s="6"/>
      <c r="K222" s="6"/>
      <c r="L222" s="6"/>
      <c r="M222" s="6"/>
      <c r="N222" s="6"/>
      <c r="O222" s="6"/>
      <c r="P222" s="6"/>
      <c r="Q222" s="6"/>
      <c r="R222" s="6"/>
      <c r="S222" s="6"/>
      <c r="T222" s="6"/>
      <c r="U222" s="6"/>
      <c r="V222" s="6"/>
      <c r="W222" s="6"/>
      <c r="X222" s="6"/>
      <c r="Y222" s="6"/>
      <c r="Z222" s="28"/>
    </row>
    <row r="223" spans="3:26" s="1" customFormat="1" ht="23.25" customHeight="1">
      <c r="C223" s="6"/>
      <c r="D223" s="6"/>
      <c r="E223" s="6"/>
      <c r="F223" s="6"/>
      <c r="G223" s="6"/>
      <c r="H223" s="6"/>
      <c r="I223" s="6"/>
      <c r="J223" s="6"/>
      <c r="K223" s="6"/>
      <c r="L223" s="6"/>
      <c r="M223" s="6"/>
      <c r="N223" s="6"/>
      <c r="O223" s="6"/>
      <c r="P223" s="6"/>
      <c r="Q223" s="6"/>
      <c r="R223" s="6"/>
      <c r="S223" s="6"/>
      <c r="T223" s="6"/>
      <c r="U223" s="6"/>
      <c r="V223" s="6"/>
      <c r="W223" s="6"/>
      <c r="X223" s="6"/>
      <c r="Y223" s="6"/>
      <c r="Z223" s="28"/>
    </row>
    <row r="224" spans="3:26" s="1" customFormat="1" ht="23.25" customHeight="1">
      <c r="C224" s="6"/>
      <c r="D224" s="6"/>
      <c r="E224" s="6"/>
      <c r="F224" s="6"/>
      <c r="G224" s="6"/>
      <c r="H224" s="6"/>
      <c r="I224" s="6"/>
      <c r="J224" s="6"/>
      <c r="K224" s="6"/>
      <c r="L224" s="6"/>
      <c r="M224" s="6"/>
      <c r="N224" s="6"/>
      <c r="O224" s="6"/>
      <c r="P224" s="6"/>
      <c r="Q224" s="6"/>
      <c r="R224" s="6"/>
      <c r="S224" s="6"/>
      <c r="T224" s="6"/>
      <c r="U224" s="6"/>
      <c r="V224" s="6"/>
      <c r="W224" s="6"/>
      <c r="X224" s="6"/>
      <c r="Y224" s="6"/>
      <c r="Z224" s="28"/>
    </row>
    <row r="225" spans="3:26" s="1" customFormat="1" ht="23.25" customHeight="1">
      <c r="C225" s="6"/>
      <c r="D225" s="6"/>
      <c r="E225" s="6"/>
      <c r="F225" s="6"/>
      <c r="G225" s="6"/>
      <c r="H225" s="6"/>
      <c r="I225" s="6"/>
      <c r="J225" s="6"/>
      <c r="K225" s="6"/>
      <c r="L225" s="6"/>
      <c r="M225" s="6"/>
      <c r="N225" s="6"/>
      <c r="O225" s="6"/>
      <c r="P225" s="6"/>
      <c r="Q225" s="6"/>
      <c r="R225" s="6"/>
      <c r="S225" s="6"/>
      <c r="T225" s="6"/>
      <c r="U225" s="6"/>
      <c r="V225" s="6"/>
      <c r="W225" s="6"/>
      <c r="X225" s="6"/>
      <c r="Y225" s="6"/>
      <c r="Z225" s="28"/>
    </row>
    <row r="226" spans="3:26" s="1" customFormat="1" ht="23.25" customHeight="1">
      <c r="C226" s="6"/>
      <c r="D226" s="6"/>
      <c r="E226" s="6"/>
      <c r="F226" s="6"/>
      <c r="G226" s="6"/>
      <c r="H226" s="6"/>
      <c r="I226" s="6"/>
      <c r="J226" s="6"/>
      <c r="K226" s="6"/>
      <c r="L226" s="6"/>
      <c r="M226" s="6"/>
      <c r="N226" s="6"/>
      <c r="O226" s="6"/>
      <c r="P226" s="6"/>
      <c r="Q226" s="6"/>
      <c r="R226" s="6"/>
      <c r="S226" s="6"/>
      <c r="T226" s="6"/>
      <c r="U226" s="6"/>
      <c r="V226" s="6"/>
      <c r="W226" s="6"/>
      <c r="X226" s="6"/>
      <c r="Y226" s="6"/>
      <c r="Z226" s="28"/>
    </row>
    <row r="227" spans="3:26" s="1" customFormat="1" ht="23.25" customHeight="1">
      <c r="C227" s="6"/>
      <c r="D227" s="6"/>
      <c r="E227" s="6"/>
      <c r="F227" s="6"/>
      <c r="G227" s="6"/>
      <c r="H227" s="6"/>
      <c r="I227" s="6"/>
      <c r="J227" s="6"/>
      <c r="K227" s="6"/>
      <c r="L227" s="6"/>
      <c r="M227" s="6"/>
      <c r="N227" s="6"/>
      <c r="O227" s="6"/>
      <c r="P227" s="6"/>
      <c r="Q227" s="6"/>
      <c r="R227" s="6"/>
      <c r="S227" s="6"/>
      <c r="T227" s="6"/>
      <c r="U227" s="6"/>
      <c r="V227" s="6"/>
      <c r="W227" s="6"/>
      <c r="X227" s="6"/>
      <c r="Y227" s="6"/>
      <c r="Z227" s="28"/>
    </row>
    <row r="228" spans="3:26" s="1" customFormat="1" ht="23.25" customHeight="1">
      <c r="C228" s="6"/>
      <c r="D228" s="6"/>
      <c r="E228" s="6"/>
      <c r="F228" s="6"/>
      <c r="G228" s="6"/>
      <c r="H228" s="6"/>
      <c r="I228" s="6"/>
      <c r="J228" s="6"/>
      <c r="K228" s="6"/>
      <c r="L228" s="6"/>
      <c r="M228" s="6"/>
      <c r="N228" s="6"/>
      <c r="O228" s="6"/>
      <c r="P228" s="6"/>
      <c r="Q228" s="6"/>
      <c r="R228" s="6"/>
      <c r="S228" s="6"/>
      <c r="T228" s="6"/>
      <c r="U228" s="6"/>
      <c r="V228" s="6"/>
      <c r="W228" s="6"/>
      <c r="X228" s="6"/>
      <c r="Y228" s="6"/>
      <c r="Z228" s="28"/>
    </row>
    <row r="229" spans="3:26" s="1" customFormat="1" ht="23.25" customHeight="1">
      <c r="C229" s="6"/>
      <c r="D229" s="6"/>
      <c r="E229" s="6"/>
      <c r="F229" s="6"/>
      <c r="G229" s="6"/>
      <c r="H229" s="6"/>
      <c r="I229" s="6"/>
      <c r="J229" s="6"/>
      <c r="K229" s="6"/>
      <c r="L229" s="6"/>
      <c r="M229" s="6"/>
      <c r="N229" s="6"/>
      <c r="O229" s="6"/>
      <c r="P229" s="6"/>
      <c r="Q229" s="6"/>
      <c r="R229" s="6"/>
      <c r="S229" s="6"/>
      <c r="T229" s="6"/>
      <c r="U229" s="6"/>
      <c r="V229" s="6"/>
      <c r="W229" s="6"/>
      <c r="X229" s="6"/>
      <c r="Y229" s="6"/>
      <c r="Z229" s="28"/>
    </row>
    <row r="230" spans="3:26" s="1" customFormat="1" ht="23.25" customHeight="1">
      <c r="C230" s="6"/>
      <c r="D230" s="6"/>
      <c r="E230" s="6"/>
      <c r="F230" s="6"/>
      <c r="G230" s="6"/>
      <c r="H230" s="6"/>
      <c r="I230" s="6"/>
      <c r="J230" s="6"/>
      <c r="K230" s="6"/>
      <c r="L230" s="6"/>
      <c r="M230" s="6"/>
      <c r="N230" s="6"/>
      <c r="O230" s="6"/>
      <c r="P230" s="6"/>
      <c r="Q230" s="6"/>
      <c r="R230" s="6"/>
      <c r="S230" s="6"/>
      <c r="T230" s="6"/>
      <c r="U230" s="6"/>
      <c r="V230" s="6"/>
      <c r="W230" s="6"/>
      <c r="X230" s="6"/>
      <c r="Y230" s="6"/>
      <c r="Z230" s="28"/>
    </row>
    <row r="231" spans="3:26" s="1" customFormat="1" ht="23.25" customHeight="1">
      <c r="C231" s="6"/>
      <c r="D231" s="6"/>
      <c r="E231" s="6"/>
      <c r="F231" s="6"/>
      <c r="G231" s="6"/>
      <c r="H231" s="6"/>
      <c r="I231" s="6"/>
      <c r="J231" s="6"/>
      <c r="K231" s="6"/>
      <c r="L231" s="6"/>
      <c r="M231" s="6"/>
      <c r="N231" s="6"/>
      <c r="O231" s="6"/>
      <c r="P231" s="6"/>
      <c r="Q231" s="6"/>
      <c r="R231" s="6"/>
      <c r="S231" s="6"/>
      <c r="T231" s="6"/>
      <c r="U231" s="6"/>
      <c r="V231" s="6"/>
      <c r="W231" s="6"/>
      <c r="X231" s="6"/>
      <c r="Y231" s="6"/>
      <c r="Z231" s="28"/>
    </row>
    <row r="232" spans="3:26" s="1" customFormat="1" ht="23.25" customHeight="1">
      <c r="C232" s="6"/>
      <c r="D232" s="6"/>
      <c r="E232" s="6"/>
      <c r="F232" s="6"/>
      <c r="G232" s="6"/>
      <c r="H232" s="6"/>
      <c r="I232" s="6"/>
      <c r="J232" s="6"/>
      <c r="K232" s="6"/>
      <c r="L232" s="6"/>
      <c r="M232" s="6"/>
      <c r="N232" s="6"/>
      <c r="O232" s="6"/>
      <c r="P232" s="6"/>
      <c r="Q232" s="6"/>
      <c r="R232" s="6"/>
      <c r="S232" s="6"/>
      <c r="T232" s="6"/>
      <c r="U232" s="6"/>
      <c r="V232" s="6"/>
      <c r="W232" s="6"/>
      <c r="X232" s="6"/>
      <c r="Y232" s="6"/>
      <c r="Z232" s="28"/>
    </row>
    <row r="233" spans="3:26" s="1" customFormat="1" ht="23.25" customHeight="1">
      <c r="C233" s="6"/>
      <c r="D233" s="6"/>
      <c r="E233" s="6"/>
      <c r="F233" s="6"/>
      <c r="G233" s="6"/>
      <c r="H233" s="6"/>
      <c r="I233" s="6"/>
      <c r="J233" s="6"/>
      <c r="K233" s="6"/>
      <c r="L233" s="6"/>
      <c r="M233" s="6"/>
      <c r="N233" s="6"/>
      <c r="O233" s="6"/>
      <c r="P233" s="6"/>
      <c r="Q233" s="6"/>
      <c r="R233" s="6"/>
      <c r="S233" s="6"/>
      <c r="T233" s="6"/>
      <c r="U233" s="6"/>
      <c r="V233" s="6"/>
      <c r="W233" s="6"/>
      <c r="X233" s="6"/>
      <c r="Y233" s="6"/>
      <c r="Z233" s="28"/>
    </row>
    <row r="234" spans="3:26" s="1" customFormat="1" ht="23.25" customHeight="1">
      <c r="C234" s="6"/>
      <c r="D234" s="6"/>
      <c r="E234" s="6"/>
      <c r="F234" s="6"/>
      <c r="G234" s="6"/>
      <c r="H234" s="6"/>
      <c r="I234" s="6"/>
      <c r="J234" s="6"/>
      <c r="K234" s="6"/>
      <c r="L234" s="6"/>
      <c r="M234" s="6"/>
      <c r="N234" s="6"/>
      <c r="O234" s="6"/>
      <c r="P234" s="6"/>
      <c r="Q234" s="6"/>
      <c r="R234" s="6"/>
      <c r="S234" s="6"/>
      <c r="T234" s="6"/>
      <c r="U234" s="6"/>
      <c r="V234" s="6"/>
      <c r="W234" s="6"/>
      <c r="X234" s="6"/>
      <c r="Y234" s="6"/>
      <c r="Z234" s="28"/>
    </row>
    <row r="235" spans="3:26" s="1" customFormat="1" ht="23.25" customHeight="1">
      <c r="C235" s="6"/>
      <c r="D235" s="6"/>
      <c r="E235" s="6"/>
      <c r="F235" s="6"/>
      <c r="G235" s="6"/>
      <c r="H235" s="6"/>
      <c r="I235" s="6"/>
      <c r="J235" s="6"/>
      <c r="K235" s="6"/>
      <c r="L235" s="6"/>
      <c r="M235" s="6"/>
      <c r="N235" s="6"/>
      <c r="O235" s="6"/>
      <c r="P235" s="6"/>
      <c r="Q235" s="6"/>
      <c r="R235" s="6"/>
      <c r="S235" s="6"/>
      <c r="T235" s="6"/>
      <c r="U235" s="6"/>
      <c r="V235" s="6"/>
      <c r="W235" s="6"/>
      <c r="X235" s="6"/>
      <c r="Y235" s="6"/>
      <c r="Z235" s="28"/>
    </row>
    <row r="236" spans="3:26" s="1" customFormat="1" ht="23.25" customHeight="1">
      <c r="C236" s="6"/>
      <c r="D236" s="6"/>
      <c r="E236" s="6"/>
      <c r="F236" s="6"/>
      <c r="G236" s="6"/>
      <c r="H236" s="6"/>
      <c r="I236" s="6"/>
      <c r="J236" s="6"/>
      <c r="K236" s="6"/>
      <c r="L236" s="6"/>
      <c r="M236" s="6"/>
      <c r="N236" s="6"/>
      <c r="O236" s="6"/>
      <c r="P236" s="6"/>
      <c r="Q236" s="6"/>
      <c r="R236" s="6"/>
      <c r="S236" s="6"/>
      <c r="T236" s="6"/>
      <c r="U236" s="6"/>
      <c r="V236" s="6"/>
      <c r="W236" s="6"/>
      <c r="X236" s="6"/>
      <c r="Y236" s="6"/>
      <c r="Z236" s="28"/>
    </row>
    <row r="237" spans="3:26" s="1" customFormat="1" ht="23.25" customHeight="1">
      <c r="C237" s="6"/>
      <c r="D237" s="6"/>
      <c r="E237" s="6"/>
      <c r="F237" s="6"/>
      <c r="G237" s="6"/>
      <c r="H237" s="6"/>
      <c r="I237" s="6"/>
      <c r="J237" s="6"/>
      <c r="K237" s="6"/>
      <c r="L237" s="6"/>
      <c r="M237" s="6"/>
      <c r="N237" s="6"/>
      <c r="O237" s="6"/>
      <c r="P237" s="6"/>
      <c r="Q237" s="6"/>
      <c r="R237" s="6"/>
      <c r="S237" s="6"/>
      <c r="T237" s="6"/>
      <c r="U237" s="6"/>
      <c r="V237" s="6"/>
      <c r="W237" s="6"/>
      <c r="X237" s="6"/>
      <c r="Y237" s="6"/>
      <c r="Z237" s="28"/>
    </row>
    <row r="238" spans="3:26" s="1" customFormat="1" ht="23.25" customHeight="1">
      <c r="C238" s="6"/>
      <c r="D238" s="6"/>
      <c r="E238" s="6"/>
      <c r="F238" s="6"/>
      <c r="G238" s="6"/>
      <c r="H238" s="6"/>
      <c r="I238" s="6"/>
      <c r="J238" s="6"/>
      <c r="K238" s="6"/>
      <c r="L238" s="6"/>
      <c r="M238" s="6"/>
      <c r="N238" s="6"/>
      <c r="O238" s="6"/>
      <c r="P238" s="6"/>
      <c r="Q238" s="6"/>
      <c r="R238" s="6"/>
      <c r="S238" s="6"/>
      <c r="T238" s="6"/>
      <c r="U238" s="6"/>
      <c r="V238" s="6"/>
      <c r="W238" s="6"/>
      <c r="X238" s="6"/>
      <c r="Y238" s="6"/>
      <c r="Z238" s="28"/>
    </row>
    <row r="239" spans="3:26" s="1" customFormat="1" ht="23.25" customHeight="1">
      <c r="C239" s="6"/>
      <c r="D239" s="6"/>
      <c r="E239" s="6"/>
      <c r="F239" s="6"/>
      <c r="G239" s="6"/>
      <c r="H239" s="6"/>
      <c r="I239" s="6"/>
      <c r="J239" s="6"/>
      <c r="K239" s="6"/>
      <c r="L239" s="6"/>
      <c r="M239" s="6"/>
      <c r="N239" s="6"/>
      <c r="O239" s="6"/>
      <c r="P239" s="6"/>
      <c r="Q239" s="6"/>
      <c r="R239" s="6"/>
      <c r="S239" s="6"/>
      <c r="T239" s="6"/>
      <c r="U239" s="6"/>
      <c r="V239" s="6"/>
      <c r="W239" s="6"/>
      <c r="X239" s="6"/>
      <c r="Y239" s="6"/>
      <c r="Z239" s="28"/>
    </row>
    <row r="240" spans="3:26" s="1" customFormat="1" ht="23.25" customHeight="1">
      <c r="C240" s="6"/>
      <c r="D240" s="6"/>
      <c r="E240" s="6"/>
      <c r="F240" s="6"/>
      <c r="G240" s="6"/>
      <c r="H240" s="6"/>
      <c r="I240" s="6"/>
      <c r="J240" s="6"/>
      <c r="K240" s="6"/>
      <c r="L240" s="6"/>
      <c r="M240" s="6"/>
      <c r="N240" s="6"/>
      <c r="O240" s="6"/>
      <c r="P240" s="6"/>
      <c r="Q240" s="6"/>
      <c r="R240" s="6"/>
      <c r="S240" s="6"/>
      <c r="T240" s="6"/>
      <c r="U240" s="6"/>
      <c r="V240" s="6"/>
      <c r="W240" s="6"/>
      <c r="X240" s="6"/>
      <c r="Y240" s="6"/>
      <c r="Z240" s="28"/>
    </row>
    <row r="241" spans="3:26" s="1" customFormat="1" ht="23.25" customHeight="1">
      <c r="C241" s="6"/>
      <c r="D241" s="6"/>
      <c r="E241" s="6"/>
      <c r="F241" s="6"/>
      <c r="G241" s="6"/>
      <c r="H241" s="6"/>
      <c r="I241" s="6"/>
      <c r="J241" s="6"/>
      <c r="K241" s="6"/>
      <c r="L241" s="6"/>
      <c r="M241" s="6"/>
      <c r="N241" s="6"/>
      <c r="O241" s="6"/>
      <c r="P241" s="6"/>
      <c r="Q241" s="6"/>
      <c r="R241" s="6"/>
      <c r="S241" s="6"/>
      <c r="T241" s="6"/>
      <c r="U241" s="6"/>
      <c r="V241" s="6"/>
      <c r="W241" s="6"/>
      <c r="X241" s="6"/>
      <c r="Y241" s="6"/>
      <c r="Z241" s="28"/>
    </row>
    <row r="242" spans="3:26" s="1" customFormat="1" ht="23.25" customHeight="1">
      <c r="C242" s="6"/>
      <c r="D242" s="6"/>
      <c r="E242" s="6"/>
      <c r="F242" s="6"/>
      <c r="G242" s="6"/>
      <c r="H242" s="6"/>
      <c r="I242" s="6"/>
      <c r="J242" s="6"/>
      <c r="K242" s="6"/>
      <c r="L242" s="6"/>
      <c r="M242" s="6"/>
      <c r="N242" s="6"/>
      <c r="O242" s="6"/>
      <c r="P242" s="6"/>
      <c r="Q242" s="6"/>
      <c r="R242" s="6"/>
      <c r="S242" s="6"/>
      <c r="T242" s="6"/>
      <c r="U242" s="6"/>
      <c r="V242" s="6"/>
      <c r="W242" s="6"/>
      <c r="X242" s="6"/>
      <c r="Y242" s="6"/>
      <c r="Z242" s="28"/>
    </row>
    <row r="243" spans="3:26" s="1" customFormat="1" ht="23.25" customHeight="1">
      <c r="C243" s="6"/>
      <c r="D243" s="6"/>
      <c r="E243" s="6"/>
      <c r="F243" s="6"/>
      <c r="G243" s="6"/>
      <c r="H243" s="6"/>
      <c r="I243" s="6"/>
      <c r="J243" s="6"/>
      <c r="K243" s="6"/>
      <c r="L243" s="6"/>
      <c r="M243" s="6"/>
      <c r="N243" s="6"/>
      <c r="O243" s="6"/>
      <c r="P243" s="6"/>
      <c r="Q243" s="6"/>
      <c r="R243" s="6"/>
      <c r="S243" s="6"/>
      <c r="T243" s="6"/>
      <c r="U243" s="6"/>
      <c r="V243" s="6"/>
      <c r="W243" s="6"/>
      <c r="X243" s="6"/>
      <c r="Y243" s="6"/>
      <c r="Z243" s="28"/>
    </row>
    <row r="244" spans="3:26" s="1" customFormat="1" ht="23.25" customHeight="1">
      <c r="C244" s="6"/>
      <c r="D244" s="6"/>
      <c r="E244" s="6"/>
      <c r="F244" s="6"/>
      <c r="G244" s="6"/>
      <c r="H244" s="6"/>
      <c r="I244" s="6"/>
      <c r="J244" s="6"/>
      <c r="K244" s="6"/>
      <c r="L244" s="6"/>
      <c r="M244" s="6"/>
      <c r="N244" s="6"/>
      <c r="O244" s="6"/>
      <c r="P244" s="6"/>
      <c r="Q244" s="6"/>
      <c r="R244" s="6"/>
      <c r="S244" s="6"/>
      <c r="T244" s="6"/>
      <c r="U244" s="6"/>
      <c r="V244" s="6"/>
      <c r="W244" s="6"/>
      <c r="X244" s="6"/>
      <c r="Y244" s="6"/>
      <c r="Z244" s="28"/>
    </row>
    <row r="245" spans="3:26" s="1" customFormat="1" ht="23.25" customHeight="1">
      <c r="C245" s="6"/>
      <c r="D245" s="6"/>
      <c r="E245" s="6"/>
      <c r="F245" s="6"/>
      <c r="G245" s="6"/>
      <c r="H245" s="6"/>
      <c r="I245" s="6"/>
      <c r="J245" s="6"/>
      <c r="K245" s="6"/>
      <c r="L245" s="6"/>
      <c r="M245" s="6"/>
      <c r="N245" s="6"/>
      <c r="O245" s="6"/>
      <c r="P245" s="6"/>
      <c r="Q245" s="6"/>
      <c r="R245" s="6"/>
      <c r="S245" s="6"/>
      <c r="T245" s="6"/>
      <c r="U245" s="6"/>
      <c r="V245" s="6"/>
      <c r="W245" s="6"/>
      <c r="X245" s="6"/>
      <c r="Y245" s="6"/>
      <c r="Z245" s="28"/>
    </row>
    <row r="246" spans="3:26" s="1" customFormat="1" ht="23.25" customHeight="1">
      <c r="C246" s="6"/>
      <c r="D246" s="6"/>
      <c r="E246" s="6"/>
      <c r="F246" s="6"/>
      <c r="G246" s="6"/>
      <c r="H246" s="6"/>
      <c r="I246" s="6"/>
      <c r="J246" s="6"/>
      <c r="K246" s="6"/>
      <c r="L246" s="6"/>
      <c r="M246" s="6"/>
      <c r="N246" s="6"/>
      <c r="O246" s="6"/>
      <c r="P246" s="6"/>
      <c r="Q246" s="6"/>
      <c r="R246" s="6"/>
      <c r="S246" s="6"/>
      <c r="T246" s="6"/>
      <c r="U246" s="6"/>
      <c r="V246" s="6"/>
      <c r="W246" s="6"/>
      <c r="X246" s="6"/>
      <c r="Y246" s="6"/>
      <c r="Z246" s="28"/>
    </row>
    <row r="247" spans="3:26" s="1" customFormat="1" ht="23.25" customHeight="1">
      <c r="C247" s="6"/>
      <c r="D247" s="6"/>
      <c r="E247" s="6"/>
      <c r="F247" s="6"/>
      <c r="G247" s="6"/>
      <c r="H247" s="6"/>
      <c r="I247" s="6"/>
      <c r="J247" s="6"/>
      <c r="K247" s="6"/>
      <c r="L247" s="6"/>
      <c r="M247" s="6"/>
      <c r="N247" s="6"/>
      <c r="O247" s="6"/>
      <c r="P247" s="6"/>
      <c r="Q247" s="6"/>
      <c r="R247" s="6"/>
      <c r="S247" s="6"/>
      <c r="T247" s="6"/>
      <c r="U247" s="6"/>
      <c r="V247" s="6"/>
      <c r="W247" s="6"/>
      <c r="X247" s="6"/>
      <c r="Y247" s="6"/>
      <c r="Z247" s="28"/>
    </row>
    <row r="248" spans="3:26" s="1" customFormat="1" ht="23.25" customHeight="1">
      <c r="C248" s="6"/>
      <c r="D248" s="6"/>
      <c r="E248" s="6"/>
      <c r="F248" s="6"/>
      <c r="G248" s="6"/>
      <c r="H248" s="6"/>
      <c r="I248" s="6"/>
      <c r="J248" s="6"/>
      <c r="K248" s="6"/>
      <c r="L248" s="6"/>
      <c r="M248" s="6"/>
      <c r="N248" s="6"/>
      <c r="O248" s="6"/>
      <c r="P248" s="6"/>
      <c r="Q248" s="6"/>
      <c r="R248" s="6"/>
      <c r="S248" s="6"/>
      <c r="T248" s="6"/>
      <c r="U248" s="6"/>
      <c r="V248" s="6"/>
      <c r="W248" s="6"/>
      <c r="X248" s="6"/>
      <c r="Y248" s="6"/>
      <c r="Z248" s="28"/>
    </row>
    <row r="249" spans="3:26" s="1" customFormat="1" ht="23.25" customHeight="1">
      <c r="C249" s="6"/>
      <c r="D249" s="6"/>
      <c r="E249" s="6"/>
      <c r="F249" s="6"/>
      <c r="G249" s="6"/>
      <c r="H249" s="6"/>
      <c r="I249" s="6"/>
      <c r="J249" s="6"/>
      <c r="K249" s="6"/>
      <c r="L249" s="6"/>
      <c r="M249" s="6"/>
      <c r="N249" s="6"/>
      <c r="O249" s="6"/>
      <c r="P249" s="6"/>
      <c r="Q249" s="6"/>
      <c r="R249" s="6"/>
      <c r="S249" s="6"/>
      <c r="T249" s="6"/>
      <c r="U249" s="6"/>
      <c r="V249" s="6"/>
      <c r="W249" s="6"/>
      <c r="X249" s="6"/>
      <c r="Y249" s="6"/>
      <c r="Z249" s="28"/>
    </row>
    <row r="250" spans="3:26" s="1" customFormat="1" ht="23.25" customHeight="1">
      <c r="C250" s="6"/>
      <c r="D250" s="6"/>
      <c r="E250" s="6"/>
      <c r="F250" s="6"/>
      <c r="G250" s="6"/>
      <c r="H250" s="6"/>
      <c r="I250" s="6"/>
      <c r="J250" s="6"/>
      <c r="K250" s="6"/>
      <c r="L250" s="6"/>
      <c r="M250" s="6"/>
      <c r="N250" s="6"/>
      <c r="O250" s="6"/>
      <c r="P250" s="6"/>
      <c r="Q250" s="6"/>
      <c r="R250" s="6"/>
      <c r="S250" s="6"/>
      <c r="T250" s="6"/>
      <c r="U250" s="6"/>
      <c r="V250" s="6"/>
      <c r="W250" s="6"/>
      <c r="X250" s="6"/>
      <c r="Y250" s="6"/>
      <c r="Z250" s="28"/>
    </row>
    <row r="251" spans="3:26" s="1" customFormat="1" ht="23.25" customHeight="1">
      <c r="C251" s="6"/>
      <c r="D251" s="6"/>
      <c r="E251" s="6"/>
      <c r="F251" s="6"/>
      <c r="G251" s="6"/>
      <c r="H251" s="6"/>
      <c r="I251" s="6"/>
      <c r="J251" s="6"/>
      <c r="K251" s="6"/>
      <c r="L251" s="6"/>
      <c r="M251" s="6"/>
      <c r="N251" s="6"/>
      <c r="O251" s="6"/>
      <c r="P251" s="6"/>
      <c r="Q251" s="6"/>
      <c r="R251" s="6"/>
      <c r="S251" s="6"/>
      <c r="T251" s="6"/>
      <c r="U251" s="6"/>
      <c r="V251" s="6"/>
      <c r="W251" s="6"/>
      <c r="X251" s="6"/>
      <c r="Y251" s="6"/>
      <c r="Z251" s="28"/>
    </row>
    <row r="252" spans="3:26" s="1" customFormat="1" ht="23.25" customHeight="1">
      <c r="C252" s="6"/>
      <c r="D252" s="6"/>
      <c r="E252" s="6"/>
      <c r="F252" s="6"/>
      <c r="G252" s="6"/>
      <c r="H252" s="6"/>
      <c r="I252" s="6"/>
      <c r="J252" s="6"/>
      <c r="K252" s="6"/>
      <c r="L252" s="6"/>
      <c r="M252" s="6"/>
      <c r="N252" s="6"/>
      <c r="O252" s="6"/>
      <c r="P252" s="6"/>
      <c r="Q252" s="6"/>
      <c r="R252" s="6"/>
      <c r="S252" s="6"/>
      <c r="T252" s="6"/>
      <c r="U252" s="6"/>
      <c r="V252" s="6"/>
      <c r="W252" s="6"/>
      <c r="X252" s="6"/>
      <c r="Y252" s="6"/>
      <c r="Z252" s="28"/>
    </row>
    <row r="253" spans="3:26" s="1" customFormat="1" ht="23.25" customHeight="1">
      <c r="C253" s="6"/>
      <c r="D253" s="6"/>
      <c r="E253" s="6"/>
      <c r="F253" s="6"/>
      <c r="G253" s="6"/>
      <c r="H253" s="6"/>
      <c r="I253" s="6"/>
      <c r="J253" s="6"/>
      <c r="K253" s="6"/>
      <c r="L253" s="6"/>
      <c r="M253" s="6"/>
      <c r="N253" s="6"/>
      <c r="O253" s="6"/>
      <c r="P253" s="6"/>
      <c r="Q253" s="6"/>
      <c r="R253" s="6"/>
      <c r="S253" s="6"/>
      <c r="T253" s="6"/>
      <c r="U253" s="6"/>
      <c r="V253" s="6"/>
      <c r="W253" s="6"/>
      <c r="X253" s="6"/>
      <c r="Y253" s="6"/>
      <c r="Z253" s="28"/>
    </row>
    <row r="254" spans="3:26" s="1" customFormat="1" ht="23.25" customHeight="1">
      <c r="C254" s="6"/>
      <c r="D254" s="6"/>
      <c r="E254" s="6"/>
      <c r="F254" s="6"/>
      <c r="G254" s="6"/>
      <c r="H254" s="6"/>
      <c r="I254" s="6"/>
      <c r="J254" s="6"/>
      <c r="K254" s="6"/>
      <c r="L254" s="6"/>
      <c r="M254" s="6"/>
      <c r="N254" s="6"/>
      <c r="O254" s="6"/>
      <c r="P254" s="6"/>
      <c r="Q254" s="6"/>
      <c r="R254" s="6"/>
      <c r="S254" s="6"/>
      <c r="T254" s="6"/>
      <c r="U254" s="6"/>
      <c r="V254" s="6"/>
      <c r="W254" s="6"/>
      <c r="X254" s="6"/>
      <c r="Y254" s="6"/>
      <c r="Z254" s="28"/>
    </row>
    <row r="255" spans="3:26" s="1" customFormat="1" ht="23.25" customHeight="1">
      <c r="C255" s="6"/>
      <c r="D255" s="6"/>
      <c r="E255" s="6"/>
      <c r="F255" s="6"/>
      <c r="G255" s="6"/>
      <c r="H255" s="6"/>
      <c r="I255" s="6"/>
      <c r="J255" s="6"/>
      <c r="K255" s="6"/>
      <c r="L255" s="6"/>
      <c r="M255" s="6"/>
      <c r="N255" s="6"/>
      <c r="O255" s="6"/>
      <c r="P255" s="6"/>
      <c r="Q255" s="6"/>
      <c r="R255" s="6"/>
      <c r="S255" s="6"/>
      <c r="T255" s="6"/>
      <c r="U255" s="6"/>
      <c r="V255" s="6"/>
      <c r="W255" s="6"/>
      <c r="X255" s="6"/>
      <c r="Y255" s="6"/>
      <c r="Z255" s="28"/>
    </row>
    <row r="256" spans="3:26" s="1" customFormat="1" ht="23.25" customHeight="1">
      <c r="C256" s="6"/>
      <c r="D256" s="6"/>
      <c r="E256" s="6"/>
      <c r="F256" s="6"/>
      <c r="G256" s="6"/>
      <c r="H256" s="6"/>
      <c r="I256" s="6"/>
      <c r="J256" s="6"/>
      <c r="K256" s="6"/>
      <c r="L256" s="6"/>
      <c r="M256" s="6"/>
      <c r="N256" s="6"/>
      <c r="O256" s="6"/>
      <c r="P256" s="6"/>
      <c r="Q256" s="6"/>
      <c r="R256" s="6"/>
      <c r="S256" s="6"/>
      <c r="T256" s="6"/>
      <c r="U256" s="6"/>
      <c r="V256" s="6"/>
      <c r="W256" s="6"/>
      <c r="X256" s="6"/>
      <c r="Y256" s="6"/>
      <c r="Z256" s="28"/>
    </row>
    <row r="257" spans="3:26" s="1" customFormat="1" ht="23.25" customHeight="1">
      <c r="C257" s="6"/>
      <c r="D257" s="6"/>
      <c r="E257" s="6"/>
      <c r="F257" s="6"/>
      <c r="G257" s="6"/>
      <c r="H257" s="6"/>
      <c r="I257" s="6"/>
      <c r="J257" s="6"/>
      <c r="K257" s="6"/>
      <c r="L257" s="6"/>
      <c r="M257" s="6"/>
      <c r="N257" s="6"/>
      <c r="O257" s="6"/>
      <c r="P257" s="6"/>
      <c r="Q257" s="6"/>
      <c r="R257" s="6"/>
      <c r="S257" s="6"/>
      <c r="T257" s="6"/>
      <c r="U257" s="6"/>
      <c r="V257" s="6"/>
      <c r="W257" s="6"/>
      <c r="X257" s="6"/>
      <c r="Y257" s="6"/>
      <c r="Z257" s="28"/>
    </row>
    <row r="258" spans="3:26" s="1" customFormat="1" ht="23.25" customHeight="1">
      <c r="C258" s="6"/>
      <c r="D258" s="6"/>
      <c r="E258" s="6"/>
      <c r="F258" s="6"/>
      <c r="G258" s="6"/>
      <c r="H258" s="6"/>
      <c r="I258" s="6"/>
      <c r="J258" s="6"/>
      <c r="K258" s="6"/>
      <c r="L258" s="6"/>
      <c r="M258" s="6"/>
      <c r="N258" s="6"/>
      <c r="O258" s="6"/>
      <c r="P258" s="6"/>
      <c r="Q258" s="6"/>
      <c r="R258" s="6"/>
      <c r="S258" s="6"/>
      <c r="T258" s="6"/>
      <c r="U258" s="6"/>
      <c r="V258" s="6"/>
      <c r="W258" s="6"/>
      <c r="X258" s="6"/>
      <c r="Y258" s="6"/>
      <c r="Z258" s="28"/>
    </row>
    <row r="259" spans="3:26" s="1" customFormat="1" ht="23.25" customHeight="1">
      <c r="C259" s="6"/>
      <c r="D259" s="6"/>
      <c r="E259" s="6"/>
      <c r="F259" s="6"/>
      <c r="G259" s="6"/>
      <c r="H259" s="6"/>
      <c r="I259" s="6"/>
      <c r="J259" s="6"/>
      <c r="K259" s="6"/>
      <c r="L259" s="6"/>
      <c r="M259" s="6"/>
      <c r="N259" s="6"/>
      <c r="O259" s="6"/>
      <c r="P259" s="6"/>
      <c r="Q259" s="6"/>
      <c r="R259" s="6"/>
      <c r="S259" s="6"/>
      <c r="T259" s="6"/>
      <c r="U259" s="6"/>
      <c r="V259" s="6"/>
      <c r="W259" s="6"/>
      <c r="X259" s="6"/>
      <c r="Y259" s="6"/>
      <c r="Z259" s="28"/>
    </row>
    <row r="260" spans="3:26" s="1" customFormat="1" ht="23.25" customHeight="1">
      <c r="C260" s="6"/>
      <c r="D260" s="6"/>
      <c r="E260" s="6"/>
      <c r="F260" s="6"/>
      <c r="G260" s="6"/>
      <c r="H260" s="6"/>
      <c r="I260" s="6"/>
      <c r="J260" s="6"/>
      <c r="K260" s="6"/>
      <c r="L260" s="6"/>
      <c r="M260" s="6"/>
      <c r="N260" s="6"/>
      <c r="O260" s="6"/>
      <c r="P260" s="6"/>
      <c r="Q260" s="6"/>
      <c r="R260" s="6"/>
      <c r="S260" s="6"/>
      <c r="T260" s="6"/>
      <c r="U260" s="6"/>
      <c r="V260" s="6"/>
      <c r="W260" s="6"/>
      <c r="X260" s="6"/>
      <c r="Y260" s="6"/>
      <c r="Z260" s="28"/>
    </row>
    <row r="261" spans="3:26" s="1" customFormat="1" ht="23.25" customHeight="1">
      <c r="C261" s="6"/>
      <c r="D261" s="6"/>
      <c r="E261" s="6"/>
      <c r="F261" s="6"/>
      <c r="G261" s="6"/>
      <c r="H261" s="6"/>
      <c r="I261" s="6"/>
      <c r="J261" s="6"/>
      <c r="K261" s="6"/>
      <c r="L261" s="6"/>
      <c r="M261" s="6"/>
      <c r="N261" s="6"/>
      <c r="O261" s="6"/>
      <c r="P261" s="6"/>
      <c r="Q261" s="6"/>
      <c r="R261" s="6"/>
      <c r="S261" s="6"/>
      <c r="T261" s="6"/>
      <c r="U261" s="6"/>
      <c r="V261" s="6"/>
      <c r="W261" s="6"/>
      <c r="X261" s="6"/>
      <c r="Y261" s="6"/>
      <c r="Z261" s="28"/>
    </row>
    <row r="262" spans="3:26" s="1" customFormat="1" ht="23.25" customHeight="1">
      <c r="C262" s="6"/>
      <c r="D262" s="6"/>
      <c r="E262" s="6"/>
      <c r="F262" s="6"/>
      <c r="G262" s="6"/>
      <c r="H262" s="6"/>
      <c r="I262" s="6"/>
      <c r="J262" s="6"/>
      <c r="K262" s="6"/>
      <c r="L262" s="6"/>
      <c r="M262" s="6"/>
      <c r="N262" s="6"/>
      <c r="O262" s="6"/>
      <c r="P262" s="6"/>
      <c r="Q262" s="6"/>
      <c r="R262" s="6"/>
      <c r="S262" s="6"/>
      <c r="T262" s="6"/>
      <c r="U262" s="6"/>
      <c r="V262" s="6"/>
      <c r="W262" s="6"/>
      <c r="X262" s="6"/>
      <c r="Y262" s="6"/>
      <c r="Z262" s="28"/>
    </row>
    <row r="263" spans="3:26" s="1" customFormat="1" ht="23.25" customHeight="1">
      <c r="C263" s="6"/>
      <c r="D263" s="6"/>
      <c r="E263" s="6"/>
      <c r="F263" s="6"/>
      <c r="G263" s="6"/>
      <c r="H263" s="6"/>
      <c r="I263" s="6"/>
      <c r="J263" s="6"/>
      <c r="K263" s="6"/>
      <c r="L263" s="6"/>
      <c r="M263" s="6"/>
      <c r="N263" s="6"/>
      <c r="O263" s="6"/>
      <c r="P263" s="6"/>
      <c r="Q263" s="6"/>
      <c r="R263" s="6"/>
      <c r="S263" s="6"/>
      <c r="T263" s="6"/>
      <c r="U263" s="6"/>
      <c r="V263" s="6"/>
      <c r="W263" s="6"/>
      <c r="X263" s="6"/>
      <c r="Y263" s="6"/>
      <c r="Z263" s="28"/>
    </row>
    <row r="264" spans="3:26" s="1" customFormat="1" ht="23.25" customHeight="1">
      <c r="C264" s="6"/>
      <c r="D264" s="6"/>
      <c r="E264" s="6"/>
      <c r="F264" s="6"/>
      <c r="G264" s="6"/>
      <c r="H264" s="6"/>
      <c r="I264" s="6"/>
      <c r="J264" s="6"/>
      <c r="K264" s="6"/>
      <c r="L264" s="6"/>
      <c r="M264" s="6"/>
      <c r="N264" s="6"/>
      <c r="O264" s="6"/>
      <c r="P264" s="6"/>
      <c r="Q264" s="6"/>
      <c r="R264" s="6"/>
      <c r="S264" s="6"/>
      <c r="T264" s="6"/>
      <c r="U264" s="6"/>
      <c r="V264" s="6"/>
      <c r="W264" s="6"/>
      <c r="X264" s="6"/>
      <c r="Y264" s="6"/>
      <c r="Z264" s="28"/>
    </row>
    <row r="265" spans="3:26" s="1" customFormat="1" ht="23.25" customHeight="1">
      <c r="C265" s="6"/>
      <c r="D265" s="6"/>
      <c r="E265" s="6"/>
      <c r="F265" s="6"/>
      <c r="G265" s="6"/>
      <c r="H265" s="6"/>
      <c r="I265" s="6"/>
      <c r="J265" s="6"/>
      <c r="K265" s="6"/>
      <c r="L265" s="6"/>
      <c r="M265" s="6"/>
      <c r="N265" s="6"/>
      <c r="O265" s="6"/>
      <c r="P265" s="6"/>
      <c r="Q265" s="6"/>
      <c r="R265" s="6"/>
      <c r="S265" s="6"/>
      <c r="T265" s="6"/>
      <c r="U265" s="6"/>
      <c r="V265" s="6"/>
      <c r="W265" s="6"/>
      <c r="X265" s="6"/>
      <c r="Y265" s="6"/>
      <c r="Z265" s="28"/>
    </row>
    <row r="266" spans="3:26" s="1" customFormat="1" ht="23.25" customHeight="1">
      <c r="C266" s="6"/>
      <c r="D266" s="6"/>
      <c r="E266" s="6"/>
      <c r="F266" s="6"/>
      <c r="G266" s="6"/>
      <c r="H266" s="6"/>
      <c r="I266" s="6"/>
      <c r="J266" s="6"/>
      <c r="K266" s="6"/>
      <c r="L266" s="6"/>
      <c r="M266" s="6"/>
      <c r="N266" s="6"/>
      <c r="O266" s="6"/>
      <c r="P266" s="6"/>
      <c r="Q266" s="6"/>
      <c r="R266" s="6"/>
      <c r="S266" s="6"/>
      <c r="T266" s="6"/>
      <c r="U266" s="6"/>
      <c r="V266" s="6"/>
      <c r="W266" s="6"/>
      <c r="X266" s="6"/>
      <c r="Y266" s="6"/>
      <c r="Z266" s="28"/>
    </row>
    <row r="267" spans="3:26" s="1" customFormat="1" ht="23.25" customHeight="1">
      <c r="C267" s="6"/>
      <c r="D267" s="6"/>
      <c r="E267" s="6"/>
      <c r="F267" s="6"/>
      <c r="G267" s="6"/>
      <c r="H267" s="6"/>
      <c r="I267" s="6"/>
      <c r="J267" s="6"/>
      <c r="K267" s="6"/>
      <c r="L267" s="6"/>
      <c r="M267" s="6"/>
      <c r="N267" s="6"/>
      <c r="O267" s="6"/>
      <c r="P267" s="6"/>
      <c r="Q267" s="6"/>
      <c r="R267" s="6"/>
      <c r="S267" s="6"/>
      <c r="T267" s="6"/>
      <c r="U267" s="6"/>
      <c r="V267" s="6"/>
      <c r="W267" s="6"/>
      <c r="X267" s="6"/>
      <c r="Y267" s="6"/>
      <c r="Z267" s="28"/>
    </row>
    <row r="268" spans="3:26" s="1" customFormat="1" ht="23.25" customHeight="1">
      <c r="C268" s="6"/>
      <c r="D268" s="6"/>
      <c r="E268" s="6"/>
      <c r="F268" s="6"/>
      <c r="G268" s="6"/>
      <c r="H268" s="6"/>
      <c r="I268" s="6"/>
      <c r="J268" s="6"/>
      <c r="K268" s="6"/>
      <c r="L268" s="6"/>
      <c r="M268" s="6"/>
      <c r="N268" s="6"/>
      <c r="O268" s="6"/>
      <c r="P268" s="6"/>
      <c r="Q268" s="6"/>
      <c r="R268" s="6"/>
      <c r="S268" s="6"/>
      <c r="T268" s="6"/>
      <c r="U268" s="6"/>
      <c r="V268" s="6"/>
      <c r="W268" s="6"/>
      <c r="X268" s="6"/>
      <c r="Y268" s="6"/>
      <c r="Z268" s="28"/>
    </row>
    <row r="269" spans="3:26" s="1" customFormat="1" ht="23.25" customHeight="1">
      <c r="C269" s="6"/>
      <c r="D269" s="6"/>
      <c r="E269" s="6"/>
      <c r="F269" s="6"/>
      <c r="G269" s="6"/>
      <c r="H269" s="6"/>
      <c r="I269" s="6"/>
      <c r="J269" s="6"/>
      <c r="K269" s="6"/>
      <c r="L269" s="6"/>
      <c r="M269" s="6"/>
      <c r="N269" s="6"/>
      <c r="O269" s="6"/>
      <c r="P269" s="6"/>
      <c r="Q269" s="6"/>
      <c r="R269" s="6"/>
      <c r="S269" s="6"/>
      <c r="T269" s="6"/>
      <c r="U269" s="6"/>
      <c r="V269" s="6"/>
      <c r="W269" s="6"/>
      <c r="X269" s="6"/>
      <c r="Y269" s="6"/>
      <c r="Z269" s="28"/>
    </row>
    <row r="270" spans="3:26" s="1" customFormat="1" ht="23.25" customHeight="1">
      <c r="C270" s="6"/>
      <c r="D270" s="6"/>
      <c r="E270" s="6"/>
      <c r="F270" s="6"/>
      <c r="G270" s="6"/>
      <c r="H270" s="6"/>
      <c r="I270" s="6"/>
      <c r="J270" s="6"/>
      <c r="K270" s="6"/>
      <c r="L270" s="6"/>
      <c r="M270" s="6"/>
      <c r="N270" s="6"/>
      <c r="O270" s="6"/>
      <c r="P270" s="6"/>
      <c r="Q270" s="6"/>
      <c r="R270" s="6"/>
      <c r="S270" s="6"/>
      <c r="T270" s="6"/>
      <c r="U270" s="6"/>
      <c r="V270" s="6"/>
      <c r="W270" s="6"/>
      <c r="X270" s="6"/>
      <c r="Y270" s="6"/>
      <c r="Z270" s="28"/>
    </row>
    <row r="271" spans="3:26" s="1" customFormat="1" ht="23.25" customHeight="1">
      <c r="C271" s="6"/>
      <c r="D271" s="6"/>
      <c r="E271" s="6"/>
      <c r="F271" s="6"/>
      <c r="G271" s="6"/>
      <c r="H271" s="6"/>
      <c r="I271" s="6"/>
      <c r="J271" s="6"/>
      <c r="K271" s="6"/>
      <c r="L271" s="6"/>
      <c r="M271" s="6"/>
      <c r="N271" s="6"/>
      <c r="O271" s="6"/>
      <c r="P271" s="6"/>
      <c r="Q271" s="6"/>
      <c r="R271" s="6"/>
      <c r="S271" s="6"/>
      <c r="T271" s="6"/>
      <c r="U271" s="6"/>
      <c r="V271" s="6"/>
      <c r="W271" s="6"/>
      <c r="X271" s="6"/>
      <c r="Y271" s="6"/>
      <c r="Z271" s="28"/>
    </row>
    <row r="272" spans="3:26" s="1" customFormat="1" ht="23.25" customHeight="1">
      <c r="C272" s="6"/>
      <c r="D272" s="6"/>
      <c r="E272" s="6"/>
      <c r="F272" s="6"/>
      <c r="G272" s="6"/>
      <c r="H272" s="6"/>
      <c r="I272" s="6"/>
      <c r="J272" s="6"/>
      <c r="K272" s="6"/>
      <c r="L272" s="6"/>
      <c r="M272" s="6"/>
      <c r="N272" s="6"/>
      <c r="O272" s="6"/>
      <c r="P272" s="6"/>
      <c r="Q272" s="6"/>
      <c r="R272" s="6"/>
      <c r="S272" s="6"/>
      <c r="T272" s="6"/>
      <c r="U272" s="6"/>
      <c r="V272" s="6"/>
      <c r="W272" s="6"/>
      <c r="X272" s="6"/>
      <c r="Y272" s="6"/>
      <c r="Z272" s="28"/>
    </row>
    <row r="273" spans="3:26" s="1" customFormat="1" ht="23.25" customHeight="1">
      <c r="C273" s="6"/>
      <c r="D273" s="6"/>
      <c r="E273" s="6"/>
      <c r="F273" s="6"/>
      <c r="G273" s="6"/>
      <c r="H273" s="6"/>
      <c r="I273" s="6"/>
      <c r="J273" s="6"/>
      <c r="K273" s="6"/>
      <c r="L273" s="6"/>
      <c r="M273" s="6"/>
      <c r="N273" s="6"/>
      <c r="O273" s="6"/>
      <c r="P273" s="6"/>
      <c r="Q273" s="6"/>
      <c r="R273" s="6"/>
      <c r="S273" s="6"/>
      <c r="T273" s="6"/>
      <c r="U273" s="6"/>
      <c r="V273" s="6"/>
      <c r="W273" s="6"/>
      <c r="X273" s="6"/>
      <c r="Y273" s="6"/>
      <c r="Z273" s="28"/>
    </row>
    <row r="274" spans="3:26" s="1" customFormat="1" ht="23.25" customHeight="1">
      <c r="C274" s="6"/>
      <c r="D274" s="6"/>
      <c r="E274" s="6"/>
      <c r="F274" s="6"/>
      <c r="G274" s="6"/>
      <c r="H274" s="6"/>
      <c r="I274" s="6"/>
      <c r="J274" s="6"/>
      <c r="K274" s="6"/>
      <c r="L274" s="6"/>
      <c r="M274" s="6"/>
      <c r="N274" s="6"/>
      <c r="O274" s="6"/>
      <c r="P274" s="6"/>
      <c r="Q274" s="6"/>
      <c r="R274" s="6"/>
      <c r="S274" s="6"/>
      <c r="T274" s="6"/>
      <c r="U274" s="6"/>
      <c r="V274" s="6"/>
      <c r="W274" s="6"/>
      <c r="X274" s="6"/>
      <c r="Y274" s="6"/>
      <c r="Z274" s="28"/>
    </row>
    <row r="275" spans="3:26" s="1" customFormat="1" ht="23.25" customHeight="1">
      <c r="C275" s="6"/>
      <c r="D275" s="6"/>
      <c r="E275" s="6"/>
      <c r="F275" s="6"/>
      <c r="G275" s="6"/>
      <c r="H275" s="6"/>
      <c r="I275" s="6"/>
      <c r="J275" s="6"/>
      <c r="K275" s="6"/>
      <c r="L275" s="6"/>
      <c r="M275" s="6"/>
      <c r="N275" s="6"/>
      <c r="O275" s="6"/>
      <c r="P275" s="6"/>
      <c r="Q275" s="6"/>
      <c r="R275" s="6"/>
      <c r="S275" s="6"/>
      <c r="T275" s="6"/>
      <c r="U275" s="6"/>
      <c r="V275" s="6"/>
      <c r="W275" s="6"/>
      <c r="X275" s="6"/>
      <c r="Y275" s="6"/>
      <c r="Z275" s="28"/>
    </row>
    <row r="276" spans="3:26" s="1" customFormat="1" ht="23.25" customHeight="1">
      <c r="C276" s="6"/>
      <c r="D276" s="6"/>
      <c r="E276" s="6"/>
      <c r="F276" s="6"/>
      <c r="G276" s="6"/>
      <c r="H276" s="6"/>
      <c r="I276" s="6"/>
      <c r="J276" s="6"/>
      <c r="K276" s="6"/>
      <c r="L276" s="6"/>
      <c r="M276" s="6"/>
      <c r="N276" s="6"/>
      <c r="O276" s="6"/>
      <c r="P276" s="6"/>
      <c r="Q276" s="6"/>
      <c r="R276" s="6"/>
      <c r="S276" s="6"/>
      <c r="T276" s="6"/>
      <c r="U276" s="6"/>
      <c r="V276" s="6"/>
      <c r="W276" s="6"/>
      <c r="X276" s="6"/>
      <c r="Y276" s="6"/>
      <c r="Z276" s="28"/>
    </row>
    <row r="277" spans="3:26" s="1" customFormat="1" ht="23.25" customHeight="1">
      <c r="C277" s="6"/>
      <c r="D277" s="6"/>
      <c r="E277" s="6"/>
      <c r="F277" s="6"/>
      <c r="G277" s="6"/>
      <c r="H277" s="6"/>
      <c r="I277" s="6"/>
      <c r="J277" s="6"/>
      <c r="K277" s="6"/>
      <c r="L277" s="6"/>
      <c r="M277" s="6"/>
      <c r="N277" s="6"/>
      <c r="O277" s="6"/>
      <c r="P277" s="6"/>
      <c r="Q277" s="6"/>
      <c r="R277" s="6"/>
      <c r="S277" s="6"/>
      <c r="T277" s="6"/>
      <c r="U277" s="6"/>
      <c r="V277" s="6"/>
      <c r="W277" s="6"/>
      <c r="X277" s="6"/>
      <c r="Y277" s="6"/>
      <c r="Z277" s="28"/>
    </row>
    <row r="278" spans="3:26" s="1" customFormat="1" ht="23.25" customHeight="1">
      <c r="C278" s="6"/>
      <c r="D278" s="6"/>
      <c r="E278" s="6"/>
      <c r="F278" s="6"/>
      <c r="G278" s="6"/>
      <c r="H278" s="6"/>
      <c r="I278" s="6"/>
      <c r="J278" s="6"/>
      <c r="K278" s="6"/>
      <c r="L278" s="6"/>
      <c r="M278" s="6"/>
      <c r="N278" s="6"/>
      <c r="O278" s="6"/>
      <c r="P278" s="6"/>
      <c r="Q278" s="6"/>
      <c r="R278" s="6"/>
      <c r="S278" s="6"/>
      <c r="T278" s="6"/>
      <c r="U278" s="6"/>
      <c r="V278" s="6"/>
      <c r="W278" s="6"/>
      <c r="X278" s="6"/>
      <c r="Y278" s="6"/>
      <c r="Z278" s="28"/>
    </row>
    <row r="279" spans="3:26" s="1" customFormat="1" ht="23.25" customHeight="1">
      <c r="C279" s="6"/>
      <c r="D279" s="6"/>
      <c r="E279" s="6"/>
      <c r="F279" s="6"/>
      <c r="G279" s="6"/>
      <c r="H279" s="6"/>
      <c r="I279" s="6"/>
      <c r="J279" s="6"/>
      <c r="K279" s="6"/>
      <c r="L279" s="6"/>
      <c r="M279" s="6"/>
      <c r="N279" s="6"/>
      <c r="O279" s="6"/>
      <c r="P279" s="6"/>
      <c r="Q279" s="6"/>
      <c r="R279" s="6"/>
      <c r="S279" s="6"/>
      <c r="T279" s="6"/>
      <c r="U279" s="6"/>
      <c r="V279" s="6"/>
      <c r="W279" s="6"/>
      <c r="X279" s="6"/>
      <c r="Y279" s="6"/>
      <c r="Z279" s="28"/>
    </row>
    <row r="280" spans="3:26" s="1" customFormat="1" ht="23.25" customHeight="1">
      <c r="C280" s="6"/>
      <c r="D280" s="6"/>
      <c r="E280" s="6"/>
      <c r="F280" s="6"/>
      <c r="G280" s="6"/>
      <c r="H280" s="6"/>
      <c r="I280" s="6"/>
      <c r="J280" s="6"/>
      <c r="K280" s="6"/>
      <c r="L280" s="6"/>
      <c r="M280" s="6"/>
      <c r="N280" s="6"/>
      <c r="O280" s="6"/>
      <c r="P280" s="6"/>
      <c r="Q280" s="6"/>
      <c r="R280" s="6"/>
      <c r="S280" s="6"/>
      <c r="T280" s="6"/>
      <c r="U280" s="6"/>
      <c r="V280" s="6"/>
      <c r="W280" s="6"/>
      <c r="X280" s="6"/>
      <c r="Y280" s="6"/>
      <c r="Z280" s="28"/>
    </row>
    <row r="281" spans="3:26" s="1" customFormat="1" ht="23.25" customHeight="1">
      <c r="C281" s="6"/>
      <c r="D281" s="6"/>
      <c r="E281" s="6"/>
      <c r="F281" s="6"/>
      <c r="G281" s="6"/>
      <c r="H281" s="6"/>
      <c r="I281" s="6"/>
      <c r="J281" s="6"/>
      <c r="K281" s="6"/>
      <c r="L281" s="6"/>
      <c r="M281" s="6"/>
      <c r="N281" s="6"/>
      <c r="O281" s="6"/>
      <c r="P281" s="6"/>
      <c r="Q281" s="6"/>
      <c r="R281" s="6"/>
      <c r="S281" s="6"/>
      <c r="T281" s="6"/>
      <c r="U281" s="6"/>
      <c r="V281" s="6"/>
      <c r="W281" s="6"/>
      <c r="X281" s="6"/>
      <c r="Y281" s="6"/>
      <c r="Z281" s="28"/>
    </row>
    <row r="282" spans="3:26" s="1" customFormat="1" ht="23.25" customHeight="1">
      <c r="C282" s="6"/>
      <c r="D282" s="6"/>
      <c r="E282" s="6"/>
      <c r="F282" s="6"/>
      <c r="G282" s="6"/>
      <c r="H282" s="6"/>
      <c r="I282" s="6"/>
      <c r="J282" s="6"/>
      <c r="K282" s="6"/>
      <c r="L282" s="6"/>
      <c r="M282" s="6"/>
      <c r="N282" s="6"/>
      <c r="O282" s="6"/>
      <c r="P282" s="6"/>
      <c r="Q282" s="6"/>
      <c r="R282" s="6"/>
      <c r="S282" s="6"/>
      <c r="T282" s="6"/>
      <c r="U282" s="6"/>
      <c r="V282" s="6"/>
      <c r="W282" s="6"/>
      <c r="X282" s="6"/>
      <c r="Y282" s="6"/>
      <c r="Z282" s="28"/>
    </row>
    <row r="283" spans="3:26" s="1" customFormat="1" ht="23.25" customHeight="1">
      <c r="C283" s="6"/>
      <c r="D283" s="6"/>
      <c r="E283" s="6"/>
      <c r="F283" s="6"/>
      <c r="G283" s="6"/>
      <c r="H283" s="6"/>
      <c r="I283" s="6"/>
      <c r="J283" s="6"/>
      <c r="K283" s="6"/>
      <c r="L283" s="6"/>
      <c r="M283" s="6"/>
      <c r="N283" s="6"/>
      <c r="O283" s="6"/>
      <c r="P283" s="6"/>
      <c r="Q283" s="6"/>
      <c r="R283" s="6"/>
      <c r="S283" s="6"/>
      <c r="T283" s="6"/>
      <c r="U283" s="6"/>
      <c r="V283" s="6"/>
      <c r="W283" s="6"/>
      <c r="X283" s="6"/>
      <c r="Y283" s="6"/>
      <c r="Z283" s="28"/>
    </row>
    <row r="284" spans="3:26" s="1" customFormat="1" ht="23.25" customHeight="1">
      <c r="C284" s="6"/>
      <c r="D284" s="6"/>
      <c r="E284" s="6"/>
      <c r="F284" s="6"/>
      <c r="G284" s="6"/>
      <c r="H284" s="6"/>
      <c r="I284" s="6"/>
      <c r="J284" s="6"/>
      <c r="K284" s="6"/>
      <c r="L284" s="6"/>
      <c r="M284" s="6"/>
      <c r="N284" s="6"/>
      <c r="O284" s="6"/>
      <c r="P284" s="6"/>
      <c r="Q284" s="6"/>
      <c r="R284" s="6"/>
      <c r="S284" s="6"/>
      <c r="T284" s="6"/>
      <c r="U284" s="6"/>
      <c r="V284" s="6"/>
      <c r="W284" s="6"/>
      <c r="X284" s="6"/>
      <c r="Y284" s="6"/>
      <c r="Z284" s="28"/>
    </row>
    <row r="285" spans="3:26" s="1" customFormat="1" ht="23.25" customHeight="1">
      <c r="C285" s="6"/>
      <c r="D285" s="6"/>
      <c r="E285" s="6"/>
      <c r="F285" s="6"/>
      <c r="G285" s="6"/>
      <c r="H285" s="6"/>
      <c r="I285" s="6"/>
      <c r="J285" s="6"/>
      <c r="K285" s="6"/>
      <c r="L285" s="6"/>
      <c r="M285" s="6"/>
      <c r="N285" s="6"/>
      <c r="O285" s="6"/>
      <c r="P285" s="6"/>
      <c r="Q285" s="6"/>
      <c r="R285" s="6"/>
      <c r="S285" s="6"/>
      <c r="T285" s="6"/>
      <c r="U285" s="6"/>
      <c r="V285" s="6"/>
      <c r="W285" s="6"/>
      <c r="X285" s="6"/>
      <c r="Y285" s="6"/>
      <c r="Z285" s="28"/>
    </row>
  </sheetData>
  <mergeCells count="20">
    <mergeCell ref="B3:C3"/>
    <mergeCell ref="D3:F3"/>
    <mergeCell ref="I3:L3"/>
    <mergeCell ref="M3:P3"/>
    <mergeCell ref="V9:W10"/>
    <mergeCell ref="Q9:R10"/>
    <mergeCell ref="F10:G10"/>
    <mergeCell ref="J10:K10"/>
    <mergeCell ref="N10:O10"/>
    <mergeCell ref="S3:V3"/>
    <mergeCell ref="Q5:R5"/>
    <mergeCell ref="E8:H8"/>
    <mergeCell ref="I8:L8"/>
    <mergeCell ref="M8:P8"/>
    <mergeCell ref="Q8:R8"/>
    <mergeCell ref="A42:B42"/>
    <mergeCell ref="C9:D10"/>
    <mergeCell ref="E9:H9"/>
    <mergeCell ref="I9:L9"/>
    <mergeCell ref="M9:P9"/>
  </mergeCells>
  <phoneticPr fontId="2"/>
  <conditionalFormatting sqref="Q11:Q41">
    <cfRule type="cellIs" dxfId="6" priority="22" stopIfTrue="1" operator="between">
      <formula>$M$3-1000</formula>
      <formula>$M$3-1</formula>
    </cfRule>
    <cfRule type="cellIs" dxfId="5" priority="23" stopIfTrue="1" operator="greaterThanOrEqual">
      <formula>$M$3</formula>
    </cfRule>
  </conditionalFormatting>
  <conditionalFormatting sqref="S11:S41">
    <cfRule type="cellIs" dxfId="4" priority="21" stopIfTrue="1" operator="equal">
      <formula>1</formula>
    </cfRule>
  </conditionalFormatting>
  <pageMargins left="0.13" right="0.14000000000000001" top="0.4" bottom="0.26" header="0" footer="0"/>
  <pageSetup paperSize="9" scale="56"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36"/>
  <sheetViews>
    <sheetView zoomScaleNormal="100" workbookViewId="0">
      <selection activeCell="D36" sqref="D36"/>
    </sheetView>
  </sheetViews>
  <sheetFormatPr defaultRowHeight="20.25" customHeight="1"/>
  <cols>
    <col min="1" max="1" width="7.625" style="91" customWidth="1"/>
    <col min="2" max="2" width="6.75" style="91" customWidth="1"/>
    <col min="3" max="3" width="37.375" style="91" customWidth="1"/>
    <col min="4" max="4" width="3.875" style="91" customWidth="1"/>
    <col min="5" max="5" width="39.625" style="91" customWidth="1"/>
    <col min="6" max="16384" width="9" style="91"/>
  </cols>
  <sheetData>
    <row r="1" spans="1:5" ht="33.75" customHeight="1" thickBot="1">
      <c r="A1" s="325" t="s">
        <v>68</v>
      </c>
      <c r="B1" s="326"/>
      <c r="C1" s="327"/>
      <c r="D1" s="90"/>
    </row>
    <row r="2" spans="1:5" ht="20.25" customHeight="1">
      <c r="B2" s="92" t="s">
        <v>69</v>
      </c>
      <c r="C2" s="92"/>
      <c r="D2" s="92"/>
      <c r="E2" s="92"/>
    </row>
    <row r="3" spans="1:5" ht="55.5" customHeight="1">
      <c r="B3" s="328" t="s">
        <v>70</v>
      </c>
      <c r="C3" s="328"/>
      <c r="D3" s="328"/>
      <c r="E3" s="328"/>
    </row>
    <row r="4" spans="1:5" ht="33.75" customHeight="1">
      <c r="B4" s="92" t="s">
        <v>179</v>
      </c>
      <c r="C4" s="92"/>
      <c r="D4" s="92"/>
      <c r="E4" s="92"/>
    </row>
    <row r="5" spans="1:5" ht="55.5" customHeight="1">
      <c r="B5" s="318" t="s">
        <v>71</v>
      </c>
      <c r="C5" s="318"/>
      <c r="D5" s="318"/>
      <c r="E5" s="318"/>
    </row>
    <row r="6" spans="1:5" ht="25.5" customHeight="1">
      <c r="C6" s="93"/>
      <c r="D6" s="93"/>
      <c r="E6" s="94" t="s">
        <v>72</v>
      </c>
    </row>
    <row r="7" spans="1:5" ht="40.5" customHeight="1">
      <c r="C7" s="329" t="s">
        <v>73</v>
      </c>
      <c r="D7" s="330"/>
      <c r="E7" s="331"/>
    </row>
    <row r="8" spans="1:5" ht="40.5" customHeight="1">
      <c r="C8" s="329" t="s">
        <v>74</v>
      </c>
      <c r="D8" s="330"/>
      <c r="E8" s="331"/>
    </row>
    <row r="9" spans="1:5" ht="29.25" customHeight="1">
      <c r="C9" s="95"/>
      <c r="D9" s="95"/>
      <c r="E9" s="95"/>
    </row>
    <row r="10" spans="1:5" ht="22.5" customHeight="1">
      <c r="A10" s="318" t="s">
        <v>75</v>
      </c>
      <c r="B10" s="318"/>
      <c r="C10" s="318"/>
      <c r="D10" s="318"/>
      <c r="E10" s="318"/>
    </row>
    <row r="11" spans="1:5" ht="26.25" customHeight="1">
      <c r="A11" s="118" t="s">
        <v>76</v>
      </c>
      <c r="B11" s="93"/>
      <c r="C11" s="93"/>
      <c r="D11" s="93"/>
      <c r="E11" s="93"/>
    </row>
    <row r="12" spans="1:5" ht="22.5" customHeight="1">
      <c r="A12" s="318" t="s">
        <v>77</v>
      </c>
      <c r="B12" s="318"/>
      <c r="C12" s="318"/>
      <c r="D12" s="318"/>
      <c r="E12" s="318"/>
    </row>
    <row r="13" spans="1:5" ht="11.25" customHeight="1" thickBot="1"/>
    <row r="14" spans="1:5" ht="20.25" customHeight="1" thickBot="1">
      <c r="A14" s="163" t="s">
        <v>78</v>
      </c>
      <c r="B14" s="322" t="s">
        <v>79</v>
      </c>
      <c r="C14" s="323"/>
      <c r="D14" s="323" t="s">
        <v>80</v>
      </c>
      <c r="E14" s="324"/>
    </row>
    <row r="15" spans="1:5" ht="18.75" customHeight="1">
      <c r="A15" s="319" t="s">
        <v>81</v>
      </c>
      <c r="B15" s="96" t="s">
        <v>82</v>
      </c>
      <c r="C15" s="97" t="s">
        <v>83</v>
      </c>
      <c r="D15" s="98" t="s">
        <v>82</v>
      </c>
      <c r="E15" s="99" t="s">
        <v>84</v>
      </c>
    </row>
    <row r="16" spans="1:5" ht="18.75" customHeight="1">
      <c r="A16" s="320"/>
      <c r="B16" s="100" t="s">
        <v>82</v>
      </c>
      <c r="C16" s="103" t="s">
        <v>180</v>
      </c>
      <c r="D16" s="101" t="s">
        <v>82</v>
      </c>
      <c r="E16" s="102" t="s">
        <v>85</v>
      </c>
    </row>
    <row r="17" spans="1:5" ht="18.75" customHeight="1">
      <c r="A17" s="320"/>
      <c r="B17" s="100" t="s">
        <v>82</v>
      </c>
      <c r="C17" s="103" t="s">
        <v>109</v>
      </c>
      <c r="D17" s="101" t="s">
        <v>82</v>
      </c>
      <c r="E17" s="102" t="s">
        <v>86</v>
      </c>
    </row>
    <row r="18" spans="1:5" ht="18.75" customHeight="1">
      <c r="A18" s="320"/>
      <c r="B18" s="100" t="s">
        <v>181</v>
      </c>
      <c r="C18" s="164" t="s">
        <v>182</v>
      </c>
      <c r="D18" s="101" t="s">
        <v>82</v>
      </c>
      <c r="E18" s="102" t="s">
        <v>87</v>
      </c>
    </row>
    <row r="19" spans="1:5" ht="18.75" customHeight="1" thickBot="1">
      <c r="A19" s="321"/>
      <c r="B19" s="100" t="s">
        <v>181</v>
      </c>
      <c r="C19" s="105" t="s">
        <v>183</v>
      </c>
      <c r="D19" s="106" t="s">
        <v>82</v>
      </c>
      <c r="E19" s="107"/>
    </row>
    <row r="20" spans="1:5" ht="18.75" customHeight="1">
      <c r="A20" s="319" t="s">
        <v>88</v>
      </c>
      <c r="B20" s="96" t="s">
        <v>82</v>
      </c>
      <c r="C20" s="103" t="s">
        <v>184</v>
      </c>
      <c r="D20" s="98" t="s">
        <v>82</v>
      </c>
      <c r="E20" s="99" t="s">
        <v>89</v>
      </c>
    </row>
    <row r="21" spans="1:5" ht="18.75" customHeight="1">
      <c r="A21" s="320"/>
      <c r="B21" s="100" t="s">
        <v>82</v>
      </c>
      <c r="C21" s="103" t="s">
        <v>90</v>
      </c>
      <c r="D21" s="101" t="s">
        <v>82</v>
      </c>
      <c r="E21" s="102" t="s">
        <v>91</v>
      </c>
    </row>
    <row r="22" spans="1:5" ht="18.75" customHeight="1">
      <c r="A22" s="320"/>
      <c r="B22" s="100" t="s">
        <v>82</v>
      </c>
      <c r="C22" s="103" t="s">
        <v>92</v>
      </c>
      <c r="D22" s="101" t="s">
        <v>82</v>
      </c>
      <c r="E22" s="102" t="s">
        <v>93</v>
      </c>
    </row>
    <row r="23" spans="1:5" ht="18.75" customHeight="1">
      <c r="A23" s="320"/>
      <c r="B23" s="100" t="s">
        <v>82</v>
      </c>
      <c r="C23" s="103" t="s">
        <v>94</v>
      </c>
      <c r="D23" s="101" t="s">
        <v>82</v>
      </c>
      <c r="E23" s="102"/>
    </row>
    <row r="24" spans="1:5" ht="18.75" customHeight="1">
      <c r="A24" s="320"/>
      <c r="B24" s="100" t="s">
        <v>82</v>
      </c>
      <c r="C24" s="103" t="s">
        <v>185</v>
      </c>
      <c r="D24" s="101" t="s">
        <v>82</v>
      </c>
      <c r="E24" s="102"/>
    </row>
    <row r="25" spans="1:5" ht="18.75" customHeight="1">
      <c r="A25" s="320"/>
      <c r="B25" s="100" t="s">
        <v>82</v>
      </c>
      <c r="C25" s="103" t="s">
        <v>95</v>
      </c>
      <c r="D25" s="101" t="s">
        <v>82</v>
      </c>
      <c r="E25" s="102"/>
    </row>
    <row r="26" spans="1:5" ht="18.75" customHeight="1">
      <c r="A26" s="320"/>
      <c r="B26" s="100" t="s">
        <v>82</v>
      </c>
      <c r="C26" s="103" t="s">
        <v>96</v>
      </c>
      <c r="D26" s="101" t="s">
        <v>82</v>
      </c>
      <c r="E26" s="102"/>
    </row>
    <row r="27" spans="1:5" ht="18.75" customHeight="1" thickBot="1">
      <c r="A27" s="321"/>
      <c r="B27" s="100" t="s">
        <v>181</v>
      </c>
      <c r="C27" s="103" t="s">
        <v>110</v>
      </c>
      <c r="D27" s="106" t="s">
        <v>82</v>
      </c>
      <c r="E27" s="107"/>
    </row>
    <row r="28" spans="1:5" ht="18.75" customHeight="1">
      <c r="A28" s="319" t="s">
        <v>97</v>
      </c>
      <c r="B28" s="96" t="s">
        <v>82</v>
      </c>
      <c r="C28" s="109" t="s">
        <v>186</v>
      </c>
      <c r="D28" s="108" t="s">
        <v>82</v>
      </c>
      <c r="E28" s="99" t="s">
        <v>98</v>
      </c>
    </row>
    <row r="29" spans="1:5" ht="18.75" customHeight="1">
      <c r="A29" s="320"/>
      <c r="B29" s="100" t="s">
        <v>181</v>
      </c>
      <c r="C29" s="103" t="s">
        <v>99</v>
      </c>
      <c r="D29" s="101" t="s">
        <v>82</v>
      </c>
      <c r="E29" s="102" t="s">
        <v>100</v>
      </c>
    </row>
    <row r="30" spans="1:5" ht="18.75" customHeight="1">
      <c r="A30" s="320"/>
      <c r="B30" s="100" t="s">
        <v>181</v>
      </c>
      <c r="C30" s="103" t="s">
        <v>101</v>
      </c>
      <c r="D30" s="101" t="s">
        <v>82</v>
      </c>
      <c r="E30" s="102"/>
    </row>
    <row r="31" spans="1:5" ht="18.75" customHeight="1" thickBot="1">
      <c r="A31" s="321"/>
      <c r="B31" s="100" t="s">
        <v>82</v>
      </c>
      <c r="C31" s="103" t="s">
        <v>111</v>
      </c>
      <c r="D31" s="106" t="s">
        <v>82</v>
      </c>
      <c r="E31" s="107"/>
    </row>
    <row r="32" spans="1:5" ht="18.75" customHeight="1">
      <c r="A32" s="319" t="s">
        <v>102</v>
      </c>
      <c r="B32" s="96" t="s">
        <v>82</v>
      </c>
      <c r="C32" s="109" t="s">
        <v>103</v>
      </c>
      <c r="D32" s="98" t="s">
        <v>82</v>
      </c>
      <c r="E32" s="99" t="s">
        <v>104</v>
      </c>
    </row>
    <row r="33" spans="1:5" ht="18.75" customHeight="1">
      <c r="A33" s="320"/>
      <c r="B33" s="100" t="s">
        <v>82</v>
      </c>
      <c r="C33" s="103" t="s">
        <v>105</v>
      </c>
      <c r="D33" s="101" t="s">
        <v>82</v>
      </c>
      <c r="E33" s="102" t="s">
        <v>106</v>
      </c>
    </row>
    <row r="34" spans="1:5" ht="18.75" customHeight="1" thickBot="1">
      <c r="A34" s="321"/>
      <c r="B34" s="104" t="s">
        <v>82</v>
      </c>
      <c r="C34" s="105" t="s">
        <v>112</v>
      </c>
      <c r="D34" s="106" t="s">
        <v>82</v>
      </c>
      <c r="E34" s="107" t="s">
        <v>107</v>
      </c>
    </row>
    <row r="35" spans="1:5" ht="18.75" customHeight="1">
      <c r="B35" s="91" t="s">
        <v>108</v>
      </c>
    </row>
    <row r="36" spans="1:5" ht="20.25" customHeight="1">
      <c r="B36" s="165" t="s">
        <v>187</v>
      </c>
    </row>
  </sheetData>
  <mergeCells count="13">
    <mergeCell ref="A1:C1"/>
    <mergeCell ref="B3:E3"/>
    <mergeCell ref="B5:E5"/>
    <mergeCell ref="C7:E7"/>
    <mergeCell ref="C8:E8"/>
    <mergeCell ref="A10:E10"/>
    <mergeCell ref="A32:A34"/>
    <mergeCell ref="A12:E12"/>
    <mergeCell ref="B14:C14"/>
    <mergeCell ref="D14:E14"/>
    <mergeCell ref="A15:A19"/>
    <mergeCell ref="A20:A27"/>
    <mergeCell ref="A28:A31"/>
  </mergeCells>
  <phoneticPr fontId="2"/>
  <pageMargins left="0.31" right="0.24" top="0.42" bottom="0.42" header="0.3" footer="0.3"/>
  <pageSetup paperSize="9" scale="88"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42"/>
  <sheetViews>
    <sheetView workbookViewId="0">
      <selection activeCell="K30" sqref="K30"/>
    </sheetView>
  </sheetViews>
  <sheetFormatPr defaultRowHeight="20.25" customHeight="1"/>
  <cols>
    <col min="1" max="1" width="4.5" style="91" customWidth="1"/>
    <col min="2" max="2" width="19.5" style="91" customWidth="1"/>
    <col min="3" max="4" width="10.5" style="91" customWidth="1"/>
    <col min="5" max="5" width="1.625" style="91" customWidth="1"/>
    <col min="6" max="6" width="4.375" style="91" customWidth="1"/>
    <col min="7" max="7" width="18" style="91" customWidth="1"/>
    <col min="8" max="9" width="10.5" style="91" customWidth="1"/>
    <col min="10" max="16384" width="9" style="91"/>
  </cols>
  <sheetData>
    <row r="1" spans="1:9" ht="33.75" customHeight="1">
      <c r="A1" s="332" t="s">
        <v>113</v>
      </c>
      <c r="B1" s="332"/>
      <c r="C1" s="332"/>
      <c r="D1" s="332"/>
      <c r="E1" s="110"/>
    </row>
    <row r="2" spans="1:9" ht="7.5" customHeight="1">
      <c r="A2" s="110"/>
      <c r="B2" s="110"/>
      <c r="C2" s="110"/>
      <c r="D2" s="110"/>
      <c r="E2" s="110"/>
    </row>
    <row r="3" spans="1:9" ht="43.5" customHeight="1">
      <c r="B3" s="111" t="s">
        <v>69</v>
      </c>
    </row>
    <row r="4" spans="1:9" ht="63" customHeight="1">
      <c r="B4" s="333" t="s">
        <v>114</v>
      </c>
      <c r="C4" s="333"/>
      <c r="D4" s="333"/>
      <c r="E4" s="333"/>
      <c r="F4" s="333"/>
      <c r="G4" s="333"/>
      <c r="H4" s="333"/>
      <c r="I4" s="333"/>
    </row>
    <row r="5" spans="1:9" ht="62.25" customHeight="1">
      <c r="B5" s="333" t="s">
        <v>115</v>
      </c>
      <c r="C5" s="333"/>
      <c r="D5" s="333"/>
      <c r="E5" s="333"/>
      <c r="F5" s="333"/>
      <c r="G5" s="333"/>
      <c r="H5" s="333"/>
      <c r="I5" s="333"/>
    </row>
    <row r="6" spans="1:9" ht="35.25" customHeight="1">
      <c r="C6" s="334" t="s">
        <v>116</v>
      </c>
      <c r="D6" s="335"/>
      <c r="H6" s="334" t="s">
        <v>116</v>
      </c>
      <c r="I6" s="335"/>
    </row>
    <row r="7" spans="1:9" ht="23.25" customHeight="1">
      <c r="C7" s="112" t="s">
        <v>117</v>
      </c>
      <c r="D7" s="112" t="s">
        <v>118</v>
      </c>
      <c r="E7" s="113"/>
      <c r="H7" s="112" t="s">
        <v>117</v>
      </c>
      <c r="I7" s="112" t="s">
        <v>118</v>
      </c>
    </row>
    <row r="8" spans="1:9" ht="23.25" customHeight="1">
      <c r="A8" s="91" t="s">
        <v>119</v>
      </c>
      <c r="B8" s="114" t="s">
        <v>90</v>
      </c>
      <c r="C8" s="115">
        <v>200</v>
      </c>
      <c r="D8" s="115">
        <v>100</v>
      </c>
      <c r="E8" s="116"/>
      <c r="F8" s="91" t="s">
        <v>120</v>
      </c>
      <c r="G8" s="119" t="s">
        <v>121</v>
      </c>
      <c r="H8" s="112">
        <v>150</v>
      </c>
      <c r="I8" s="112">
        <v>50</v>
      </c>
    </row>
    <row r="9" spans="1:9" ht="23.25" customHeight="1">
      <c r="B9" s="114" t="s">
        <v>122</v>
      </c>
      <c r="C9" s="115">
        <v>150</v>
      </c>
      <c r="D9" s="115">
        <v>100</v>
      </c>
      <c r="E9" s="116"/>
      <c r="G9" s="117" t="s">
        <v>123</v>
      </c>
      <c r="H9" s="115">
        <v>150</v>
      </c>
      <c r="I9" s="115">
        <v>50</v>
      </c>
    </row>
    <row r="10" spans="1:9" ht="23.25" customHeight="1">
      <c r="B10" s="114" t="s">
        <v>124</v>
      </c>
      <c r="C10" s="115">
        <v>200</v>
      </c>
      <c r="D10" s="115" t="s">
        <v>125</v>
      </c>
      <c r="E10" s="116"/>
      <c r="G10" s="117" t="s">
        <v>126</v>
      </c>
      <c r="H10" s="115">
        <v>150</v>
      </c>
      <c r="I10" s="115">
        <v>50</v>
      </c>
    </row>
    <row r="11" spans="1:9" ht="23.25" customHeight="1">
      <c r="B11" s="117" t="s">
        <v>127</v>
      </c>
      <c r="C11" s="115">
        <v>130</v>
      </c>
      <c r="D11" s="115">
        <v>0</v>
      </c>
      <c r="E11" s="116"/>
      <c r="G11" s="117" t="s">
        <v>128</v>
      </c>
      <c r="H11" s="115">
        <v>200</v>
      </c>
      <c r="I11" s="115">
        <v>100</v>
      </c>
    </row>
    <row r="12" spans="1:9" ht="23.25" customHeight="1">
      <c r="B12" s="114" t="s">
        <v>130</v>
      </c>
      <c r="C12" s="115">
        <v>200</v>
      </c>
      <c r="D12" s="115">
        <v>50</v>
      </c>
      <c r="E12" s="116"/>
      <c r="F12" s="91" t="s">
        <v>131</v>
      </c>
      <c r="G12" s="117" t="s">
        <v>132</v>
      </c>
      <c r="H12" s="115">
        <v>300</v>
      </c>
      <c r="I12" s="115">
        <v>150</v>
      </c>
    </row>
    <row r="13" spans="1:9" ht="23.25" customHeight="1">
      <c r="A13" s="91" t="s">
        <v>129</v>
      </c>
      <c r="B13" s="117" t="s">
        <v>133</v>
      </c>
      <c r="C13" s="115">
        <v>200</v>
      </c>
      <c r="D13" s="115">
        <v>100</v>
      </c>
      <c r="E13" s="116"/>
      <c r="F13" s="91" t="s">
        <v>134</v>
      </c>
      <c r="G13" s="117" t="s">
        <v>135</v>
      </c>
      <c r="H13" s="115">
        <v>150</v>
      </c>
      <c r="I13" s="115">
        <v>50</v>
      </c>
    </row>
    <row r="14" spans="1:9" ht="23.25" customHeight="1">
      <c r="B14" s="117" t="s">
        <v>136</v>
      </c>
      <c r="C14" s="115">
        <v>150</v>
      </c>
      <c r="D14" s="115">
        <v>100</v>
      </c>
      <c r="E14" s="116"/>
      <c r="G14" s="117" t="s">
        <v>137</v>
      </c>
      <c r="H14" s="115">
        <v>150</v>
      </c>
      <c r="I14" s="115">
        <v>50</v>
      </c>
    </row>
    <row r="15" spans="1:9" ht="23.25" customHeight="1">
      <c r="B15" s="117" t="s">
        <v>95</v>
      </c>
      <c r="C15" s="115">
        <v>150</v>
      </c>
      <c r="D15" s="115">
        <v>100</v>
      </c>
      <c r="E15" s="116"/>
      <c r="G15" s="117" t="s">
        <v>138</v>
      </c>
      <c r="H15" s="115">
        <v>150</v>
      </c>
      <c r="I15" s="115">
        <v>50</v>
      </c>
    </row>
    <row r="16" spans="1:9" ht="23.25" customHeight="1">
      <c r="B16" s="117" t="s">
        <v>105</v>
      </c>
      <c r="C16" s="115">
        <v>250</v>
      </c>
      <c r="D16" s="115">
        <v>200</v>
      </c>
      <c r="E16" s="116"/>
      <c r="G16" s="117" t="s">
        <v>139</v>
      </c>
      <c r="H16" s="115">
        <v>150</v>
      </c>
      <c r="I16" s="115">
        <v>50</v>
      </c>
    </row>
    <row r="17" spans="1:9" ht="23.25" customHeight="1">
      <c r="B17" s="117" t="s">
        <v>140</v>
      </c>
      <c r="C17" s="115">
        <v>100</v>
      </c>
      <c r="D17" s="115">
        <v>50</v>
      </c>
      <c r="E17" s="116"/>
      <c r="G17" s="117" t="s">
        <v>141</v>
      </c>
      <c r="H17" s="115">
        <v>200</v>
      </c>
      <c r="I17" s="115">
        <v>50</v>
      </c>
    </row>
    <row r="18" spans="1:9" ht="23.25" customHeight="1">
      <c r="B18" s="117" t="s">
        <v>143</v>
      </c>
      <c r="C18" s="115">
        <v>150</v>
      </c>
      <c r="D18" s="115">
        <v>100</v>
      </c>
      <c r="E18" s="116"/>
      <c r="G18" s="117" t="s">
        <v>144</v>
      </c>
      <c r="H18" s="115">
        <v>150</v>
      </c>
      <c r="I18" s="115">
        <v>50</v>
      </c>
    </row>
    <row r="19" spans="1:9" ht="23.25" customHeight="1">
      <c r="A19" s="91" t="s">
        <v>142</v>
      </c>
      <c r="B19" s="117" t="s">
        <v>145</v>
      </c>
      <c r="C19" s="115">
        <v>200</v>
      </c>
      <c r="D19" s="115">
        <v>50</v>
      </c>
      <c r="E19" s="116"/>
      <c r="G19" s="117" t="s">
        <v>146</v>
      </c>
      <c r="H19" s="115">
        <v>100</v>
      </c>
      <c r="I19" s="115">
        <v>50</v>
      </c>
    </row>
    <row r="20" spans="1:9" ht="23.25" customHeight="1">
      <c r="B20" s="117" t="s">
        <v>147</v>
      </c>
      <c r="C20" s="115">
        <v>150</v>
      </c>
      <c r="D20" s="115">
        <v>50</v>
      </c>
      <c r="E20" s="116"/>
      <c r="G20" s="117" t="s">
        <v>148</v>
      </c>
      <c r="H20" s="115">
        <v>200</v>
      </c>
      <c r="I20" s="115">
        <v>50</v>
      </c>
    </row>
    <row r="21" spans="1:9" ht="23.25" customHeight="1">
      <c r="B21" s="117" t="s">
        <v>149</v>
      </c>
      <c r="C21" s="115">
        <v>200</v>
      </c>
      <c r="D21" s="115">
        <v>150</v>
      </c>
      <c r="E21" s="116"/>
      <c r="F21" s="91" t="s">
        <v>150</v>
      </c>
      <c r="G21" s="117" t="s">
        <v>151</v>
      </c>
      <c r="H21" s="115">
        <v>150</v>
      </c>
      <c r="I21" s="115">
        <v>50</v>
      </c>
    </row>
    <row r="22" spans="1:9" ht="23.25" customHeight="1">
      <c r="B22" s="117" t="s">
        <v>188</v>
      </c>
      <c r="C22" s="115">
        <v>300</v>
      </c>
      <c r="D22" s="115">
        <v>150</v>
      </c>
      <c r="E22" s="116"/>
      <c r="G22" s="117" t="s">
        <v>152</v>
      </c>
      <c r="H22" s="115">
        <v>250</v>
      </c>
      <c r="I22" s="115">
        <v>100</v>
      </c>
    </row>
    <row r="23" spans="1:9" ht="23.25" customHeight="1">
      <c r="B23" s="117" t="s">
        <v>153</v>
      </c>
      <c r="C23" s="115">
        <v>250</v>
      </c>
      <c r="D23" s="115">
        <v>100</v>
      </c>
      <c r="E23" s="116"/>
      <c r="G23" s="117" t="s">
        <v>154</v>
      </c>
      <c r="H23" s="115">
        <v>100</v>
      </c>
      <c r="I23" s="115">
        <v>50</v>
      </c>
    </row>
    <row r="24" spans="1:9" ht="23.25" customHeight="1">
      <c r="B24" s="117" t="s">
        <v>155</v>
      </c>
      <c r="C24" s="115">
        <v>200</v>
      </c>
      <c r="D24" s="115">
        <v>100</v>
      </c>
      <c r="E24" s="116"/>
      <c r="F24" s="91" t="s">
        <v>156</v>
      </c>
      <c r="G24" s="117" t="s">
        <v>157</v>
      </c>
      <c r="H24" s="115">
        <v>150</v>
      </c>
      <c r="I24" s="115">
        <v>100</v>
      </c>
    </row>
    <row r="25" spans="1:9" ht="23.25" customHeight="1">
      <c r="B25" s="117" t="s">
        <v>158</v>
      </c>
      <c r="C25" s="115">
        <v>300</v>
      </c>
      <c r="D25" s="115" t="s">
        <v>125</v>
      </c>
      <c r="E25" s="116"/>
      <c r="F25" s="91" t="s">
        <v>159</v>
      </c>
      <c r="G25" s="117" t="s">
        <v>160</v>
      </c>
      <c r="H25" s="115">
        <v>250</v>
      </c>
      <c r="I25" s="115">
        <v>100</v>
      </c>
    </row>
    <row r="26" spans="1:9" ht="23.25" customHeight="1">
      <c r="B26" s="117" t="s">
        <v>161</v>
      </c>
      <c r="C26" s="115">
        <v>200</v>
      </c>
      <c r="D26" s="115" t="s">
        <v>125</v>
      </c>
      <c r="E26" s="116"/>
    </row>
    <row r="27" spans="1:9" ht="23.25" customHeight="1">
      <c r="B27" s="117" t="s">
        <v>162</v>
      </c>
      <c r="C27" s="115">
        <v>150</v>
      </c>
      <c r="D27" s="115" t="s">
        <v>125</v>
      </c>
      <c r="E27" s="116"/>
    </row>
    <row r="28" spans="1:9" ht="23.25" customHeight="1">
      <c r="B28" s="117" t="s">
        <v>163</v>
      </c>
      <c r="C28" s="115">
        <v>200</v>
      </c>
      <c r="D28" s="115">
        <v>150</v>
      </c>
      <c r="E28" s="116"/>
    </row>
    <row r="29" spans="1:9" ht="23.25" customHeight="1">
      <c r="B29" s="117" t="s">
        <v>164</v>
      </c>
      <c r="C29" s="115">
        <v>150</v>
      </c>
      <c r="D29" s="115">
        <v>50</v>
      </c>
      <c r="E29" s="116"/>
    </row>
    <row r="30" spans="1:9" ht="25.5" customHeight="1">
      <c r="B30" s="117" t="s">
        <v>165</v>
      </c>
      <c r="C30" s="115">
        <v>150</v>
      </c>
      <c r="D30" s="115">
        <v>50</v>
      </c>
      <c r="E30" s="118"/>
    </row>
    <row r="31" spans="1:9" ht="25.5" customHeight="1">
      <c r="B31" s="117" t="s">
        <v>166</v>
      </c>
      <c r="C31" s="115">
        <v>150</v>
      </c>
      <c r="D31" s="115">
        <v>50</v>
      </c>
      <c r="E31" s="118"/>
    </row>
    <row r="32" spans="1:9" ht="25.5" customHeight="1">
      <c r="E32" s="118"/>
    </row>
    <row r="33" spans="5:5" ht="25.5" customHeight="1">
      <c r="E33" s="118"/>
    </row>
    <row r="34" spans="5:5" ht="25.5" customHeight="1">
      <c r="E34" s="118"/>
    </row>
    <row r="35" spans="5:5" ht="25.5" customHeight="1">
      <c r="E35" s="118"/>
    </row>
    <row r="36" spans="5:5" ht="25.5" customHeight="1">
      <c r="E36" s="118"/>
    </row>
    <row r="37" spans="5:5" ht="25.5" customHeight="1">
      <c r="E37" s="118"/>
    </row>
    <row r="38" spans="5:5" ht="25.5" customHeight="1">
      <c r="E38" s="118"/>
    </row>
    <row r="39" spans="5:5" ht="25.5" customHeight="1">
      <c r="E39" s="118"/>
    </row>
    <row r="40" spans="5:5" ht="25.5" customHeight="1">
      <c r="E40" s="118"/>
    </row>
    <row r="41" spans="5:5" ht="25.5" customHeight="1">
      <c r="E41" s="118"/>
    </row>
    <row r="42" spans="5:5" ht="20.25" customHeight="1">
      <c r="E42" s="118"/>
    </row>
  </sheetData>
  <mergeCells count="5">
    <mergeCell ref="A1:D1"/>
    <mergeCell ref="B4:I4"/>
    <mergeCell ref="B5:I5"/>
    <mergeCell ref="C6:D6"/>
    <mergeCell ref="H6:I6"/>
  </mergeCells>
  <phoneticPr fontId="2"/>
  <pageMargins left="0.36" right="0.26" top="0.44" bottom="0.31" header="0.3" footer="0.26"/>
  <pageSetup paperSize="9" scale="96"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2024</vt:lpstr>
      <vt:lpstr>歩数入力ページ  </vt:lpstr>
      <vt:lpstr>基本歩数算出</vt:lpstr>
      <vt:lpstr>入力例</vt:lpstr>
      <vt:lpstr>活動ボーナス一覧表</vt:lpstr>
      <vt:lpstr>スポーツボーナス歩数</vt:lpstr>
      <vt:lpstr>基本歩数算出!Print_Area</vt:lpstr>
      <vt:lpstr>入力例!Print_Area</vt:lpstr>
      <vt:lpstr>'歩数入力ページ  '!Print_Area</vt:lpstr>
      <vt:lpstr>祝日リスト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ishikai</dc:creator>
  <cp:lastModifiedBy>医師会 徳島県</cp:lastModifiedBy>
  <cp:lastPrinted>2023-12-19T04:18:12Z</cp:lastPrinted>
  <dcterms:created xsi:type="dcterms:W3CDTF">2007-09-05T00:12:52Z</dcterms:created>
  <dcterms:modified xsi:type="dcterms:W3CDTF">2023-12-19T04:20:05Z</dcterms:modified>
</cp:coreProperties>
</file>